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600" firstSheet="0" activeTab="0" autoFilterDateGrouping="1"/>
  </bookViews>
  <sheets>
    <sheet xmlns:r="http://schemas.openxmlformats.org/officeDocument/2006/relationships" name="a de Amortização de Empréstimo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-MM-DD"/>
  </numFmts>
  <fonts count="11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4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28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2"/>
    </font>
  </fonts>
  <fills count="5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1" fillId="0" borderId="0"/>
    <xf numFmtId="44" fontId="1" fillId="0" borderId="0"/>
    <xf numFmtId="9" fontId="1" fillId="0" borderId="0"/>
  </cellStyleXfs>
  <cellXfs count="35">
    <xf numFmtId="0" fontId="0" fillId="0" borderId="0" pivotButton="0" quotePrefix="0" xfId="0"/>
    <xf numFmtId="164" fontId="0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2" borderId="0" applyAlignment="1" pivotButton="0" quotePrefix="0" xfId="0">
      <alignment horizontal="center"/>
    </xf>
    <xf numFmtId="14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0" fontId="6" fillId="3" borderId="0" applyAlignment="1" pivotButton="0" quotePrefix="0" xfId="0">
      <alignment horizontal="center" vertical="center" wrapText="1"/>
    </xf>
    <xf numFmtId="0" fontId="0" fillId="3" borderId="2" pivotButton="0" quotePrefix="0" xfId="0"/>
    <xf numFmtId="0" fontId="0" fillId="3" borderId="3" pivotButton="0" quotePrefix="0" xfId="0"/>
    <xf numFmtId="0" fontId="7" fillId="3" borderId="1" pivotButton="0" quotePrefix="0" xfId="0"/>
    <xf numFmtId="0" fontId="8" fillId="2" borderId="4" pivotButton="0" quotePrefix="0" xfId="0"/>
    <xf numFmtId="0" fontId="9" fillId="2" borderId="0" applyAlignment="1" pivotButton="0" quotePrefix="0" xfId="0">
      <alignment horizontal="right"/>
    </xf>
    <xf numFmtId="165" fontId="10" fillId="2" borderId="5" applyAlignment="1" pivotButton="0" quotePrefix="0" xfId="1">
      <alignment horizontal="left" indent="1"/>
    </xf>
    <xf numFmtId="9" fontId="10" fillId="2" borderId="5" applyAlignment="1" pivotButton="0" quotePrefix="0" xfId="2">
      <alignment horizontal="right" indent="1"/>
    </xf>
    <xf numFmtId="0" fontId="10" fillId="2" borderId="5" applyAlignment="1" pivotButton="0" quotePrefix="0" xfId="0">
      <alignment horizontal="right" indent="1"/>
    </xf>
    <xf numFmtId="14" fontId="10" fillId="2" borderId="5" applyAlignment="1" pivotButton="0" quotePrefix="0" xfId="0">
      <alignment horizontal="right" indent="1"/>
    </xf>
    <xf numFmtId="165" fontId="10" fillId="2" borderId="5" applyAlignment="1" pivotButton="0" quotePrefix="0" xfId="1">
      <alignment horizontal="left" indent="1"/>
    </xf>
    <xf numFmtId="165" fontId="8" fillId="2" borderId="5" pivotButton="0" quotePrefix="0" xfId="1"/>
    <xf numFmtId="0" fontId="9" fillId="2" borderId="6" pivotButton="0" quotePrefix="0" xfId="0"/>
    <xf numFmtId="0" fontId="5" fillId="4" borderId="0" applyAlignment="1" pivotButton="0" quotePrefix="0" xfId="0">
      <alignment horizontal="left"/>
    </xf>
    <xf numFmtId="0" fontId="8" fillId="2" borderId="7" applyAlignment="1" pivotButton="0" quotePrefix="0" xfId="0">
      <alignment horizontal="center"/>
    </xf>
    <xf numFmtId="0" fontId="8" fillId="2" borderId="8" applyAlignment="1" pivotButton="0" quotePrefix="0" xfId="0">
      <alignment horizontal="center"/>
    </xf>
    <xf numFmtId="165" fontId="10" fillId="2" borderId="5" applyAlignment="1" pivotButton="0" quotePrefix="0" xfId="1">
      <alignment horizontal="left" indent="1"/>
    </xf>
    <xf numFmtId="166" fontId="10" fillId="2" borderId="5" applyAlignment="1" pivotButton="0" quotePrefix="0" xfId="0">
      <alignment horizontal="right" indent="1"/>
    </xf>
    <xf numFmtId="165" fontId="8" fillId="2" borderId="5" pivotButton="0" quotePrefix="0" xfId="1"/>
    <xf numFmtId="0" fontId="0" fillId="0" borderId="8" pivotButton="0" quotePrefix="0" xfId="0"/>
    <xf numFmtId="166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164" fontId="0" fillId="0" borderId="0" pivotButton="0" quotePrefix="0" xfId="0"/>
  </cellXfs>
  <cellStyles count="3">
    <cellStyle name="Normal" xfId="0" builtinId="0"/>
    <cellStyle name="Currency" xfId="1" builtinId="4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A199"/>
  <sheetViews>
    <sheetView showGridLines="0" tabSelected="1" workbookViewId="0">
      <pane ySplit="1" topLeftCell="A2" activePane="bottomLeft" state="frozen"/>
      <selection pane="bottomLeft" activeCell="AS45" sqref="AS45"/>
    </sheetView>
  </sheetViews>
  <sheetFormatPr baseColWidth="10" defaultColWidth="8.83203125" defaultRowHeight="15"/>
  <cols>
    <col width="3.5" customWidth="1" style="2" min="1" max="1"/>
    <col width="8.83203125" customWidth="1" style="2" min="2" max="2"/>
    <col width="15.6640625" customWidth="1" style="2" min="3" max="9"/>
    <col width="4.5" customWidth="1" style="2" min="10" max="10"/>
  </cols>
  <sheetData>
    <row r="1" ht="50" customHeight="1" s="2"/>
    <row r="2" ht="35" customHeight="1" s="2">
      <c r="B2" s="23" t="inlineStr">
        <is>
          <t>Cronograma de Amortização de Empréstimos</t>
        </is>
      </c>
    </row>
    <row r="3"/>
    <row r="4">
      <c r="C4" s="13" t="inlineStr">
        <is>
          <t>Informações sobre empréstimos</t>
        </is>
      </c>
      <c r="D4" s="11" t="n"/>
      <c r="E4" s="12" t="n"/>
    </row>
    <row r="5" ht="16" customHeight="1" s="2">
      <c r="C5" s="14" t="n"/>
      <c r="D5" s="15" t="inlineStr">
        <is>
          <t>Valor do empréstimo</t>
        </is>
      </c>
      <c r="E5" s="26" t="n">
        <v>100000</v>
      </c>
    </row>
    <row r="6" ht="16" customHeight="1" s="2">
      <c r="C6" s="14" t="n"/>
      <c r="D6" s="15" t="inlineStr">
        <is>
          <t>Taxa de Juros Anual</t>
        </is>
      </c>
      <c r="E6" s="17" t="n">
        <v>0.06</v>
      </c>
    </row>
    <row r="7" ht="16" customHeight="1" s="2">
      <c r="C7" s="14" t="n"/>
      <c r="D7" s="15" t="inlineStr">
        <is>
          <t>Prazo de empréstimo em anos</t>
        </is>
      </c>
      <c r="E7" s="18" t="n">
        <v>15</v>
      </c>
    </row>
    <row r="8" ht="16" customHeight="1" s="2">
      <c r="C8" s="14" t="n"/>
      <c r="D8" s="15" t="inlineStr">
        <is>
          <t>Número de Pagamentos</t>
        </is>
      </c>
      <c r="E8" s="18" t="n">
        <v>12</v>
      </c>
    </row>
    <row r="9" ht="16" customHeight="1" s="2">
      <c r="C9" s="14" t="n"/>
      <c r="D9" s="15" t="inlineStr">
        <is>
          <t>Data de início do empréstimo</t>
        </is>
      </c>
      <c r="E9" s="27" t="n">
        <v>42401</v>
      </c>
    </row>
    <row r="10" ht="16" customHeight="1" s="2">
      <c r="C10" s="14" t="n"/>
      <c r="D10" s="15" t="inlineStr">
        <is>
          <t>Pagamento Mínimo Mensal</t>
        </is>
      </c>
      <c r="E10" s="26">
        <f>IF($E$5&gt;1,PMT($E$6/$E$8,$E$7*$E$8,-$E$5),"")</f>
        <v/>
      </c>
    </row>
    <row r="11" ht="8.5" customHeight="1" s="2">
      <c r="C11" s="14" t="n"/>
      <c r="D11" s="15" t="n"/>
      <c r="E11" s="28" t="n"/>
    </row>
    <row r="12">
      <c r="C12" s="22" t="inlineStr">
        <is>
          <t>Nome do credor:</t>
        </is>
      </c>
      <c r="D12" s="25" t="n"/>
      <c r="E12" s="29" t="n"/>
    </row>
    <row r="13" ht="11" customHeight="1" s="2">
      <c r="B13" s="4" t="n"/>
    </row>
    <row r="14" ht="40" customFormat="1" customHeight="1" s="3">
      <c r="B14" s="10" t="inlineStr">
        <is>
          <t>Pmt No.</t>
        </is>
      </c>
      <c r="C14" s="10" t="inlineStr">
        <is>
          <t>Data de vencimento do pagamento</t>
        </is>
      </c>
      <c r="D14" s="10" t="inlineStr">
        <is>
          <t>Pagamento</t>
        </is>
      </c>
      <c r="E14" s="10" t="inlineStr">
        <is>
          <t>Pagamento adicional</t>
        </is>
      </c>
      <c r="F14" s="10" t="inlineStr">
        <is>
          <t>Pagamento Total</t>
        </is>
      </c>
      <c r="G14" s="10" t="inlineStr">
        <is>
          <t>Principal</t>
        </is>
      </c>
      <c r="H14" s="10" t="inlineStr">
        <is>
          <t>Interesse</t>
        </is>
      </c>
      <c r="I14" s="10" t="inlineStr">
        <is>
          <t>Equilíbrio</t>
        </is>
      </c>
    </row>
    <row r="15" ht="16" customHeight="1" s="2">
      <c r="B15" s="5">
        <f>IF(E5&gt;0,1,"")</f>
        <v/>
      </c>
      <c r="C15" s="30">
        <f>IF($E$5&gt;1,EDATE(E9,1),"")</f>
        <v/>
      </c>
      <c r="D15" s="31">
        <f>IF($E$5&gt;1,PMT($E$6/$E$8,$E$7*$E$8,-$E$5),"")</f>
        <v/>
      </c>
      <c r="E15" s="32" t="n">
        <v>0</v>
      </c>
      <c r="F15" s="31">
        <f>IF($E$5&gt;1,D15+E15,"")</f>
        <v/>
      </c>
      <c r="G15" s="31">
        <f>IF($E$5&gt;1,PPMT($E$6/$E$8,B15,$E$7*$E$8,-$E$5)+E15,"")</f>
        <v/>
      </c>
      <c r="H15" s="31">
        <f>IF($E$5&gt;1,IPMT($E$6/$E$8,B15,$E$7*$E$8,-$E$5),"")</f>
        <v/>
      </c>
      <c r="I15" s="33">
        <f>IF($E$5&gt;1,E5-G15,0)</f>
        <v/>
      </c>
    </row>
    <row r="16" ht="16" customHeight="1" s="2">
      <c r="B16" s="5">
        <f>IF(AND($E$5&gt;0,B15&lt;=($E$7*$E$8)),B15+1,"")</f>
        <v/>
      </c>
      <c r="C16" s="30">
        <f>IF($E$5&gt;1,EDATE(C15,1),"")</f>
        <v/>
      </c>
      <c r="D16" s="31">
        <f>IF($E$5&gt;1,PMT($E$6/$E$8,$E$7*$E$8,-$E$5),"")</f>
        <v/>
      </c>
      <c r="E16" s="32" t="n">
        <v>0</v>
      </c>
      <c r="F16" s="31">
        <f>IF($E$5&gt;1,D16+E16,"")</f>
        <v/>
      </c>
      <c r="G16" s="31">
        <f>IF($E$5&gt;1,PPMT($E$6/$E$8,B16,$E$7*$E$8,-$E$5)+E16,"")</f>
        <v/>
      </c>
      <c r="H16" s="31">
        <f>IF($E$5&gt;1,IPMT($E$6/$E$8,B16,$E$7*$E$8,-$E$5),"")</f>
        <v/>
      </c>
      <c r="I16" s="33">
        <f>IF($E$5&gt;1,I15-G16,0)</f>
        <v/>
      </c>
    </row>
    <row r="17" ht="16" customHeight="1" s="2">
      <c r="B17" s="5">
        <f>IF(AND($E$5&gt;0,B16&lt;=($E$7*$E$8)),B16+1,"")</f>
        <v/>
      </c>
      <c r="C17" s="30">
        <f>IF($E$5&gt;1,EDATE(C16,1),"")</f>
        <v/>
      </c>
      <c r="D17" s="31">
        <f>IF($E$5&gt;1,PMT($E$6/$E$8,$E$7*$E$8,-$E$5),"")</f>
        <v/>
      </c>
      <c r="E17" s="32" t="n">
        <v>0</v>
      </c>
      <c r="F17" s="31">
        <f>IF($E$5&gt;1,D17+E17,"")</f>
        <v/>
      </c>
      <c r="G17" s="31">
        <f>IF($E$5&gt;1,PPMT($E$6/$E$8,B17,$E$7*$E$8,-$E$5)+E17,"")</f>
        <v/>
      </c>
      <c r="H17" s="31">
        <f>IF($E$5&gt;1,IPMT($E$6/$E$8,B17,$E$7*$E$8,-$E$5),"")</f>
        <v/>
      </c>
      <c r="I17" s="33">
        <f>IF($E$5&gt;1,I16-G17,0)</f>
        <v/>
      </c>
    </row>
    <row r="18" ht="16" customHeight="1" s="2">
      <c r="B18" s="5">
        <f>IF(AND($E$5&gt;0,B17&lt;=($E$7*$E$8)),B17+1,"")</f>
        <v/>
      </c>
      <c r="C18" s="30">
        <f>IF($E$5&gt;1,EDATE(C17,1),"")</f>
        <v/>
      </c>
      <c r="D18" s="31">
        <f>IF($E$5&gt;1,PMT($E$6/$E$8,$E$7*$E$8,-$E$5),"")</f>
        <v/>
      </c>
      <c r="E18" s="32" t="n">
        <v>0</v>
      </c>
      <c r="F18" s="31">
        <f>IF($E$5&gt;1,D18+E18,"")</f>
        <v/>
      </c>
      <c r="G18" s="31">
        <f>IF($E$5&gt;1,PPMT($E$6/$E$8,B18,$E$7*$E$8,-$E$5)+E18,"")</f>
        <v/>
      </c>
      <c r="H18" s="31">
        <f>IF($E$5&gt;1,IPMT($E$6/$E$8,B18,$E$7*$E$8,-$E$5),"")</f>
        <v/>
      </c>
      <c r="I18" s="33">
        <f>IF($E$5&gt;1,I17-G18,0)</f>
        <v/>
      </c>
    </row>
    <row r="19" ht="16" customHeight="1" s="2">
      <c r="B19" s="5">
        <f>IF(AND($E$5&gt;0,B18&lt;=($E$7*$E$8)),B18+1,"")</f>
        <v/>
      </c>
      <c r="C19" s="30">
        <f>IF($E$5&gt;1,EDATE(C18,1),"")</f>
        <v/>
      </c>
      <c r="D19" s="31">
        <f>IF($E$5&gt;1,PMT($E$6/$E$8,$E$7*$E$8,-$E$5),"")</f>
        <v/>
      </c>
      <c r="E19" s="32" t="n">
        <v>0</v>
      </c>
      <c r="F19" s="31">
        <f>IF($E$5&gt;1,D19+E19,"")</f>
        <v/>
      </c>
      <c r="G19" s="31">
        <f>IF($E$5&gt;1,PPMT($E$6/$E$8,B19,$E$7*$E$8,-$E$5)+E19,"")</f>
        <v/>
      </c>
      <c r="H19" s="31">
        <f>IF($E$5&gt;1,IPMT($E$6/$E$8,B19,$E$7*$E$8,-$E$5),"")</f>
        <v/>
      </c>
      <c r="I19" s="33">
        <f>IF($E$5&gt;1,I18-G19,0)</f>
        <v/>
      </c>
    </row>
    <row r="20" ht="16" customHeight="1" s="2">
      <c r="B20" s="5">
        <f>IF(AND($E$5&gt;0,B19&lt;=($E$7*$E$8)),B19+1,"")</f>
        <v/>
      </c>
      <c r="C20" s="30">
        <f>IF($E$5&gt;1,EDATE(C19,1),"")</f>
        <v/>
      </c>
      <c r="D20" s="31">
        <f>IF($E$5&gt;1,PMT($E$6/$E$8,$E$7*$E$8,-$E$5),"")</f>
        <v/>
      </c>
      <c r="E20" s="32" t="n">
        <v>0</v>
      </c>
      <c r="F20" s="31">
        <f>IF($E$5&gt;1,D20+E20,"")</f>
        <v/>
      </c>
      <c r="G20" s="31">
        <f>IF($E$5&gt;1,PPMT($E$6/$E$8,B20,$E$7*$E$8,-$E$5)+E20,"")</f>
        <v/>
      </c>
      <c r="H20" s="31">
        <f>IF($E$5&gt;1,IPMT($E$6/$E$8,B20,$E$7*$E$8,-$E$5),"")</f>
        <v/>
      </c>
      <c r="I20" s="33">
        <f>IF($E$5&gt;1,I19-G20,0)</f>
        <v/>
      </c>
    </row>
    <row r="21" ht="16" customHeight="1" s="2">
      <c r="B21" s="5">
        <f>IF(AND($E$5&gt;0,B20&lt;=($E$7*$E$8)),B20+1,"")</f>
        <v/>
      </c>
      <c r="C21" s="30">
        <f>IF($E$5&gt;1,EDATE(C20,1),"")</f>
        <v/>
      </c>
      <c r="D21" s="31">
        <f>IF($E$5&gt;1,PMT($E$6/$E$8,$E$7*$E$8,-$E$5),"")</f>
        <v/>
      </c>
      <c r="E21" s="32" t="n">
        <v>0</v>
      </c>
      <c r="F21" s="31">
        <f>IF($E$5&gt;1,D21+E21,"")</f>
        <v/>
      </c>
      <c r="G21" s="31">
        <f>IF($E$5&gt;1,PPMT($E$6/$E$8,B21,$E$7*$E$8,-$E$5)+E21,"")</f>
        <v/>
      </c>
      <c r="H21" s="31">
        <f>IF($E$5&gt;1,IPMT($E$6/$E$8,B21,$E$7*$E$8,-$E$5),"")</f>
        <v/>
      </c>
      <c r="I21" s="33">
        <f>IF($E$5&gt;1,I20-G21,0)</f>
        <v/>
      </c>
    </row>
    <row r="22" ht="16" customHeight="1" s="2">
      <c r="B22" s="5">
        <f>IF(AND($E$5&gt;0,B21&lt;=($E$7*$E$8)),B21+1,"")</f>
        <v/>
      </c>
      <c r="C22" s="30">
        <f>IF($E$5&gt;1,EDATE(C21,1),"")</f>
        <v/>
      </c>
      <c r="D22" s="31">
        <f>IF($E$5&gt;1,PMT($E$6/$E$8,$E$7*$E$8,-$E$5),"")</f>
        <v/>
      </c>
      <c r="E22" s="32" t="n">
        <v>0</v>
      </c>
      <c r="F22" s="31">
        <f>IF($E$5&gt;1,D22+E22,"")</f>
        <v/>
      </c>
      <c r="G22" s="31">
        <f>IF($E$5&gt;1,PPMT($E$6/$E$8,B22,$E$7*$E$8,-$E$5)+E22,"")</f>
        <v/>
      </c>
      <c r="H22" s="31">
        <f>IF($E$5&gt;1,IPMT($E$6/$E$8,B22,$E$7*$E$8,-$E$5),"")</f>
        <v/>
      </c>
      <c r="I22" s="33">
        <f>IF($E$5&gt;1,I21-G22,0)</f>
        <v/>
      </c>
    </row>
    <row r="23" ht="16" customHeight="1" s="2">
      <c r="B23" s="5">
        <f>IF(AND($E$5&gt;0,B22&lt;=($E$7*$E$8)),B22+1,"")</f>
        <v/>
      </c>
      <c r="C23" s="30">
        <f>IF($E$5&gt;1,EDATE(C22,1),"")</f>
        <v/>
      </c>
      <c r="D23" s="31">
        <f>IF($E$5&gt;1,PMT($E$6/$E$8,$E$7*$E$8,-$E$5),"")</f>
        <v/>
      </c>
      <c r="E23" s="32" t="n">
        <v>0</v>
      </c>
      <c r="F23" s="31">
        <f>IF($E$5&gt;1,D23+E23,"")</f>
        <v/>
      </c>
      <c r="G23" s="31">
        <f>IF($E$5&gt;1,PPMT($E$6/$E$8,B23,$E$7*$E$8,-$E$5)+E23,"")</f>
        <v/>
      </c>
      <c r="H23" s="31">
        <f>IF($E$5&gt;1,IPMT($E$6/$E$8,B23,$E$7*$E$8,-$E$5),"")</f>
        <v/>
      </c>
      <c r="I23" s="33">
        <f>IF($E$5&gt;1,I22-G23,0)</f>
        <v/>
      </c>
    </row>
    <row r="24" ht="16" customHeight="1" s="2">
      <c r="B24" s="5">
        <f>IF(AND($E$5&gt;0,B23&lt;=($E$7*$E$8)),B23+1,"")</f>
        <v/>
      </c>
      <c r="C24" s="30">
        <f>IF($E$5&gt;1,EDATE(C23,1),"")</f>
        <v/>
      </c>
      <c r="D24" s="31">
        <f>IF($E$5&gt;1,PMT($E$6/$E$8,$E$7*$E$8,-$E$5),"")</f>
        <v/>
      </c>
      <c r="E24" s="32" t="n">
        <v>0</v>
      </c>
      <c r="F24" s="31">
        <f>IF($E$5&gt;1,D24+E24,"")</f>
        <v/>
      </c>
      <c r="G24" s="31">
        <f>IF($E$5&gt;1,PPMT($E$6/$E$8,B24,$E$7*$E$8,-$E$5)+E24,"")</f>
        <v/>
      </c>
      <c r="H24" s="31">
        <f>IF($E$5&gt;1,IPMT($E$6/$E$8,B24,$E$7*$E$8,-$E$5),"")</f>
        <v/>
      </c>
      <c r="I24" s="33">
        <f>IF($E$5&gt;1,I23-G24,0)</f>
        <v/>
      </c>
    </row>
    <row r="25" ht="16" customHeight="1" s="2">
      <c r="B25" s="5">
        <f>IF(AND($E$5&gt;0,B24&lt;=($E$7*$E$8)),B24+1,"")</f>
        <v/>
      </c>
      <c r="C25" s="30">
        <f>IF($E$5&gt;1,EDATE(C24,1),"")</f>
        <v/>
      </c>
      <c r="D25" s="31">
        <f>IF($E$5&gt;1,PMT($E$6/$E$8,$E$7*$E$8,-$E$5),"")</f>
        <v/>
      </c>
      <c r="E25" s="32" t="n">
        <v>0</v>
      </c>
      <c r="F25" s="31">
        <f>IF($E$5&gt;1,D25+E25,"")</f>
        <v/>
      </c>
      <c r="G25" s="31">
        <f>IF($E$5&gt;1,PPMT($E$6/$E$8,B25,$E$7*$E$8,-$E$5)+E25,"")</f>
        <v/>
      </c>
      <c r="H25" s="31">
        <f>IF($E$5&gt;1,IPMT($E$6/$E$8,B25,$E$7*$E$8,-$E$5),"")</f>
        <v/>
      </c>
      <c r="I25" s="33">
        <f>IF($E$5&gt;1,I24-G25,0)</f>
        <v/>
      </c>
    </row>
    <row r="26" ht="16" customHeight="1" s="2">
      <c r="B26" s="5">
        <f>IF(AND($E$5&gt;0,B25&lt;=($E$7*$E$8)),B25+1,"")</f>
        <v/>
      </c>
      <c r="C26" s="30">
        <f>IF($E$5&gt;1,EDATE(C25,1),"")</f>
        <v/>
      </c>
      <c r="D26" s="31">
        <f>IF($E$5&gt;1,PMT($E$6/$E$8,$E$7*$E$8,-$E$5),"")</f>
        <v/>
      </c>
      <c r="E26" s="32" t="n">
        <v>0</v>
      </c>
      <c r="F26" s="31">
        <f>IF($E$5&gt;1,D26+E26,"")</f>
        <v/>
      </c>
      <c r="G26" s="31">
        <f>IF($E$5&gt;1,PPMT($E$6/$E$8,B26,$E$7*$E$8,-$E$5)+E26,"")</f>
        <v/>
      </c>
      <c r="H26" s="31">
        <f>IF($E$5&gt;1,IPMT($E$6/$E$8,B26,$E$7*$E$8,-$E$5),"")</f>
        <v/>
      </c>
      <c r="I26" s="33">
        <f>IF($E$5&gt;1,I25-G26,0)</f>
        <v/>
      </c>
    </row>
    <row r="27" ht="16" customHeight="1" s="2">
      <c r="B27" s="5">
        <f>IF(AND($E$5&gt;0,B26&lt;=($E$7*$E$8)),B26+1,"")</f>
        <v/>
      </c>
      <c r="C27" s="30">
        <f>IF($E$5&gt;1,EDATE(C26,1),"")</f>
        <v/>
      </c>
      <c r="D27" s="31">
        <f>IF($E$5&gt;1,PMT($E$6/$E$8,$E$7*$E$8,-$E$5),"")</f>
        <v/>
      </c>
      <c r="E27" s="32" t="n">
        <v>0</v>
      </c>
      <c r="F27" s="31">
        <f>IF($E$5&gt;1,D27+E27,"")</f>
        <v/>
      </c>
      <c r="G27" s="31">
        <f>IF($E$5&gt;1,PPMT($E$6/$E$8,B27,$E$7*$E$8,-$E$5)+E27,"")</f>
        <v/>
      </c>
      <c r="H27" s="31">
        <f>IF($E$5&gt;1,IPMT($E$6/$E$8,B27,$E$7*$E$8,-$E$5),"")</f>
        <v/>
      </c>
      <c r="I27" s="33">
        <f>IF($E$5&gt;1,I26-G27,0)</f>
        <v/>
      </c>
    </row>
    <row r="28" ht="16" customHeight="1" s="2">
      <c r="B28" s="5">
        <f>IF(AND($E$5&gt;0,B27&lt;=($E$7*$E$8)),B27+1,"")</f>
        <v/>
      </c>
      <c r="C28" s="30">
        <f>IF($E$5&gt;1,EDATE(C27,1),"")</f>
        <v/>
      </c>
      <c r="D28" s="31">
        <f>IF($E$5&gt;1,PMT($E$6/$E$8,$E$7*$E$8,-$E$5),"")</f>
        <v/>
      </c>
      <c r="E28" s="32" t="n">
        <v>0</v>
      </c>
      <c r="F28" s="31">
        <f>IF($E$5&gt;1,D28+E28,"")</f>
        <v/>
      </c>
      <c r="G28" s="31">
        <f>IF($E$5&gt;1,PPMT($E$6/$E$8,B28,$E$7*$E$8,-$E$5)+E28,"")</f>
        <v/>
      </c>
      <c r="H28" s="31">
        <f>IF($E$5&gt;1,IPMT($E$6/$E$8,B28,$E$7*$E$8,-$E$5),"")</f>
        <v/>
      </c>
      <c r="I28" s="33">
        <f>IF($E$5&gt;1,I27-G28,0)</f>
        <v/>
      </c>
    </row>
    <row r="29" ht="16" customHeight="1" s="2">
      <c r="B29" s="5">
        <f>IF(AND($E$5&gt;0,B28&lt;=($E$7*$E$8)),B28+1,"")</f>
        <v/>
      </c>
      <c r="C29" s="30">
        <f>IF($E$5&gt;1,EDATE(C28,1),"")</f>
        <v/>
      </c>
      <c r="D29" s="31">
        <f>IF($E$5&gt;1,PMT($E$6/$E$8,$E$7*$E$8,-$E$5),"")</f>
        <v/>
      </c>
      <c r="E29" s="32" t="n">
        <v>0</v>
      </c>
      <c r="F29" s="31">
        <f>IF($E$5&gt;1,D29+E29,"")</f>
        <v/>
      </c>
      <c r="G29" s="31">
        <f>IF($E$5&gt;1,PPMT($E$6/$E$8,B29,$E$7*$E$8,-$E$5)+E29,"")</f>
        <v/>
      </c>
      <c r="H29" s="31">
        <f>IF($E$5&gt;1,IPMT($E$6/$E$8,B29,$E$7*$E$8,-$E$5),"")</f>
        <v/>
      </c>
      <c r="I29" s="33">
        <f>IF($E$5&gt;1,I28-G29,0)</f>
        <v/>
      </c>
    </row>
    <row r="30" ht="16" customHeight="1" s="2">
      <c r="B30" s="5">
        <f>IF(AND($E$5&gt;0,B29&lt;=($E$7*$E$8)),B29+1,"")</f>
        <v/>
      </c>
      <c r="C30" s="30">
        <f>IF($E$5&gt;1,EDATE(C29,1),"")</f>
        <v/>
      </c>
      <c r="D30" s="31">
        <f>IF($E$5&gt;1,PMT($E$6/$E$8,$E$7*$E$8,-$E$5),"")</f>
        <v/>
      </c>
      <c r="E30" s="32" t="n">
        <v>0</v>
      </c>
      <c r="F30" s="31">
        <f>IF($E$5&gt;1,D30+E30,"")</f>
        <v/>
      </c>
      <c r="G30" s="31">
        <f>IF($E$5&gt;1,PPMT($E$6/$E$8,B30,$E$7*$E$8,-$E$5)+E30,"")</f>
        <v/>
      </c>
      <c r="H30" s="31">
        <f>IF($E$5&gt;1,IPMT($E$6/$E$8,B30,$E$7*$E$8,-$E$5),"")</f>
        <v/>
      </c>
      <c r="I30" s="33">
        <f>IF($E$5&gt;1,I29-G30,0)</f>
        <v/>
      </c>
    </row>
    <row r="31" ht="16" customHeight="1" s="2">
      <c r="B31" s="5">
        <f>IF(AND($E$5&gt;0,B30&lt;=($E$7*$E$8)),B30+1,"")</f>
        <v/>
      </c>
      <c r="C31" s="30">
        <f>IF($E$5&gt;1,EDATE(C30,1),"")</f>
        <v/>
      </c>
      <c r="D31" s="31">
        <f>IF($E$5&gt;1,PMT($E$6/$E$8,$E$7*$E$8,-$E$5),"")</f>
        <v/>
      </c>
      <c r="E31" s="32" t="n">
        <v>0</v>
      </c>
      <c r="F31" s="31">
        <f>IF($E$5&gt;1,D31+E31,"")</f>
        <v/>
      </c>
      <c r="G31" s="31">
        <f>IF($E$5&gt;1,PPMT($E$6/$E$8,B31,$E$7*$E$8,-$E$5)+E31,"")</f>
        <v/>
      </c>
      <c r="H31" s="31">
        <f>IF($E$5&gt;1,IPMT($E$6/$E$8,B31,$E$7*$E$8,-$E$5),"")</f>
        <v/>
      </c>
      <c r="I31" s="33">
        <f>IF($E$5&gt;1,I30-G31,0)</f>
        <v/>
      </c>
    </row>
    <row r="32" ht="16" customHeight="1" s="2">
      <c r="B32" s="5">
        <f>IF(AND($E$5&gt;0,B31&lt;=($E$7*$E$8)),B31+1,"")</f>
        <v/>
      </c>
      <c r="C32" s="30">
        <f>IF($E$5&gt;1,EDATE(C31,1),"")</f>
        <v/>
      </c>
      <c r="D32" s="31">
        <f>IF($E$5&gt;1,PMT($E$6/$E$8,$E$7*$E$8,-$E$5),"")</f>
        <v/>
      </c>
      <c r="E32" s="32" t="n">
        <v>0</v>
      </c>
      <c r="F32" s="31">
        <f>IF($E$5&gt;1,D32+E32,"")</f>
        <v/>
      </c>
      <c r="G32" s="31">
        <f>IF($E$5&gt;1,PPMT($E$6/$E$8,B32,$E$7*$E$8,-$E$5)+E32,"")</f>
        <v/>
      </c>
      <c r="H32" s="31">
        <f>IF($E$5&gt;1,IPMT($E$6/$E$8,B32,$E$7*$E$8,-$E$5),"")</f>
        <v/>
      </c>
      <c r="I32" s="33">
        <f>IF($E$5&gt;1,I31-G32,0)</f>
        <v/>
      </c>
    </row>
    <row r="33" ht="16" customHeight="1" s="2">
      <c r="B33" s="5">
        <f>IF(AND($E$5&gt;0,B32&lt;=($E$7*$E$8)),B32+1,"")</f>
        <v/>
      </c>
      <c r="C33" s="30">
        <f>IF($E$5&gt;1,EDATE(C32,1),"")</f>
        <v/>
      </c>
      <c r="D33" s="31">
        <f>IF($E$5&gt;1,PMT($E$6/$E$8,$E$7*$E$8,-$E$5),"")</f>
        <v/>
      </c>
      <c r="E33" s="32" t="n">
        <v>0</v>
      </c>
      <c r="F33" s="31">
        <f>IF($E$5&gt;1,D33+E33,"")</f>
        <v/>
      </c>
      <c r="G33" s="31">
        <f>IF($E$5&gt;1,PPMT($E$6/$E$8,B33,$E$7*$E$8,-$E$5)+E33,"")</f>
        <v/>
      </c>
      <c r="H33" s="31">
        <f>IF($E$5&gt;1,IPMT($E$6/$E$8,B33,$E$7*$E$8,-$E$5),"")</f>
        <v/>
      </c>
      <c r="I33" s="33">
        <f>IF($E$5&gt;1,I32-G33,0)</f>
        <v/>
      </c>
    </row>
    <row r="34" ht="16" customHeight="1" s="2">
      <c r="B34" s="5">
        <f>IF(AND($E$5&gt;0,B33&lt;=($E$7*$E$8)),B33+1,"")</f>
        <v/>
      </c>
      <c r="C34" s="30">
        <f>IF($E$5&gt;1,EDATE(C33,1),"")</f>
        <v/>
      </c>
      <c r="D34" s="31">
        <f>IF($E$5&gt;1,PMT($E$6/$E$8,$E$7*$E$8,-$E$5),"")</f>
        <v/>
      </c>
      <c r="E34" s="32" t="n">
        <v>0</v>
      </c>
      <c r="F34" s="31">
        <f>IF($E$5&gt;1,D34+E34,"")</f>
        <v/>
      </c>
      <c r="G34" s="31">
        <f>IF($E$5&gt;1,PPMT($E$6/$E$8,B34,$E$7*$E$8,-$E$5)+E34,"")</f>
        <v/>
      </c>
      <c r="H34" s="31">
        <f>IF($E$5&gt;1,IPMT($E$6/$E$8,B34,$E$7*$E$8,-$E$5),"")</f>
        <v/>
      </c>
      <c r="I34" s="33">
        <f>IF($E$5&gt;1,I33-G34,0)</f>
        <v/>
      </c>
    </row>
    <row r="35" ht="16" customHeight="1" s="2">
      <c r="B35" s="5">
        <f>IF(AND($E$5&gt;0,B34&lt;=($E$7*$E$8)),B34+1,"")</f>
        <v/>
      </c>
      <c r="C35" s="30">
        <f>IF($E$5&gt;1,EDATE(C34,1),"")</f>
        <v/>
      </c>
      <c r="D35" s="31">
        <f>IF($E$5&gt;1,PMT($E$6/$E$8,$E$7*$E$8,-$E$5),"")</f>
        <v/>
      </c>
      <c r="E35" s="32" t="n">
        <v>0</v>
      </c>
      <c r="F35" s="31">
        <f>IF($E$5&gt;1,D35+E35,"")</f>
        <v/>
      </c>
      <c r="G35" s="31">
        <f>IF($E$5&gt;1,PPMT($E$6/$E$8,B35,$E$7*$E$8,-$E$5)+E35,"")</f>
        <v/>
      </c>
      <c r="H35" s="31">
        <f>IF($E$5&gt;1,IPMT($E$6/$E$8,B35,$E$7*$E$8,-$E$5),"")</f>
        <v/>
      </c>
      <c r="I35" s="33">
        <f>IF($E$5&gt;1,I34-G35,0)</f>
        <v/>
      </c>
    </row>
    <row r="36" ht="16" customHeight="1" s="2">
      <c r="B36" s="5">
        <f>IF(AND($E$5&gt;0,B35&lt;=($E$7*$E$8)),B35+1,"")</f>
        <v/>
      </c>
      <c r="C36" s="30">
        <f>IF($E$5&gt;1,EDATE(C35,1),"")</f>
        <v/>
      </c>
      <c r="D36" s="31">
        <f>IF($E$5&gt;1,PMT($E$6/$E$8,$E$7*$E$8,-$E$5),"")</f>
        <v/>
      </c>
      <c r="E36" s="32" t="n">
        <v>0</v>
      </c>
      <c r="F36" s="31">
        <f>IF($E$5&gt;1,D36+E36,"")</f>
        <v/>
      </c>
      <c r="G36" s="31">
        <f>IF($E$5&gt;1,PPMT($E$6/$E$8,B36,$E$7*$E$8,-$E$5)+E36,"")</f>
        <v/>
      </c>
      <c r="H36" s="31">
        <f>IF($E$5&gt;1,IPMT($E$6/$E$8,B36,$E$7*$E$8,-$E$5),"")</f>
        <v/>
      </c>
      <c r="I36" s="33">
        <f>IF($E$5&gt;1,I35-G36,0)</f>
        <v/>
      </c>
    </row>
    <row r="37" ht="16" customHeight="1" s="2">
      <c r="B37" s="5">
        <f>IF(AND($E$5&gt;0,B36&lt;=($E$7*$E$8)),B36+1,"")</f>
        <v/>
      </c>
      <c r="C37" s="30">
        <f>IF($E$5&gt;1,EDATE(C36,1),"")</f>
        <v/>
      </c>
      <c r="D37" s="31">
        <f>IF($E$5&gt;1,PMT($E$6/$E$8,$E$7*$E$8,-$E$5),"")</f>
        <v/>
      </c>
      <c r="E37" s="32" t="n">
        <v>0</v>
      </c>
      <c r="F37" s="31">
        <f>IF($E$5&gt;1,D37+E37,"")</f>
        <v/>
      </c>
      <c r="G37" s="31">
        <f>IF($E$5&gt;1,PPMT($E$6/$E$8,B37,$E$7*$E$8,-$E$5)+E37,"")</f>
        <v/>
      </c>
      <c r="H37" s="31">
        <f>IF($E$5&gt;1,IPMT($E$6/$E$8,B37,$E$7*$E$8,-$E$5),"")</f>
        <v/>
      </c>
      <c r="I37" s="33">
        <f>IF($E$5&gt;1,I36-G37,0)</f>
        <v/>
      </c>
    </row>
    <row r="38" ht="16" customHeight="1" s="2">
      <c r="B38" s="5">
        <f>IF(AND($E$5&gt;0,B37&lt;=($E$7*$E$8)),B37+1,"")</f>
        <v/>
      </c>
      <c r="C38" s="30">
        <f>IF($E$5&gt;1,EDATE(C37,1),"")</f>
        <v/>
      </c>
      <c r="D38" s="31">
        <f>IF($E$5&gt;1,PMT($E$6/$E$8,$E$7*$E$8,-$E$5),"")</f>
        <v/>
      </c>
      <c r="E38" s="32" t="n">
        <v>0</v>
      </c>
      <c r="F38" s="31">
        <f>IF($E$5&gt;1,D38+E38,"")</f>
        <v/>
      </c>
      <c r="G38" s="31">
        <f>IF($E$5&gt;1,PPMT($E$6/$E$8,B38,$E$7*$E$8,-$E$5)+E38,"")</f>
        <v/>
      </c>
      <c r="H38" s="31">
        <f>IF($E$5&gt;1,IPMT($E$6/$E$8,B38,$E$7*$E$8,-$E$5),"")</f>
        <v/>
      </c>
      <c r="I38" s="33">
        <f>IF($E$5&gt;1,I37-G38,0)</f>
        <v/>
      </c>
    </row>
    <row r="39" ht="16" customHeight="1" s="2">
      <c r="B39" s="5">
        <f>IF(AND($E$5&gt;0,B38&lt;=($E$7*$E$8)),B38+1,"")</f>
        <v/>
      </c>
      <c r="C39" s="30">
        <f>IF($E$5&gt;1,EDATE(C38,1),"")</f>
        <v/>
      </c>
      <c r="D39" s="31">
        <f>IF($E$5&gt;1,PMT($E$6/$E$8,$E$7*$E$8,-$E$5),"")</f>
        <v/>
      </c>
      <c r="E39" s="32" t="n">
        <v>0</v>
      </c>
      <c r="F39" s="31">
        <f>IF($E$5&gt;1,D39+E39,"")</f>
        <v/>
      </c>
      <c r="G39" s="31">
        <f>IF($E$5&gt;1,PPMT($E$6/$E$8,B39,$E$7*$E$8,-$E$5)+E39,"")</f>
        <v/>
      </c>
      <c r="H39" s="31">
        <f>IF($E$5&gt;1,IPMT($E$6/$E$8,B39,$E$7*$E$8,-$E$5),"")</f>
        <v/>
      </c>
      <c r="I39" s="33">
        <f>IF($E$5&gt;1,I38-G39,0)</f>
        <v/>
      </c>
    </row>
    <row r="40" ht="16" customHeight="1" s="2">
      <c r="B40" s="5">
        <f>IF(AND($E$5&gt;0,B39&lt;=($E$7*$E$8)),B39+1,"")</f>
        <v/>
      </c>
      <c r="C40" s="30">
        <f>IF($E$5&gt;1,EDATE(C39,1),"")</f>
        <v/>
      </c>
      <c r="D40" s="31">
        <f>IF($E$5&gt;1,PMT($E$6/$E$8,$E$7*$E$8,-$E$5),"")</f>
        <v/>
      </c>
      <c r="E40" s="32" t="n">
        <v>0</v>
      </c>
      <c r="F40" s="31">
        <f>IF($E$5&gt;1,D40+E40,"")</f>
        <v/>
      </c>
      <c r="G40" s="31">
        <f>IF($E$5&gt;1,PPMT($E$6/$E$8,B40,$E$7*$E$8,-$E$5)+E40,"")</f>
        <v/>
      </c>
      <c r="H40" s="31">
        <f>IF($E$5&gt;1,IPMT($E$6/$E$8,B40,$E$7*$E$8,-$E$5),"")</f>
        <v/>
      </c>
      <c r="I40" s="33">
        <f>IF($E$5&gt;1,I39-G40,0)</f>
        <v/>
      </c>
    </row>
    <row r="41" ht="16" customHeight="1" s="2">
      <c r="B41" s="5">
        <f>IF(AND($E$5&gt;0,B40&lt;=($E$7*$E$8)),B40+1,"")</f>
        <v/>
      </c>
      <c r="C41" s="30">
        <f>IF($E$5&gt;1,EDATE(C40,1),"")</f>
        <v/>
      </c>
      <c r="D41" s="31">
        <f>IF($E$5&gt;1,PMT($E$6/$E$8,$E$7*$E$8,-$E$5),"")</f>
        <v/>
      </c>
      <c r="E41" s="32" t="n">
        <v>0</v>
      </c>
      <c r="F41" s="31">
        <f>IF($E$5&gt;1,D41+E41,"")</f>
        <v/>
      </c>
      <c r="G41" s="31">
        <f>IF($E$5&gt;1,PPMT($E$6/$E$8,B41,$E$7*$E$8,-$E$5)+E41,"")</f>
        <v/>
      </c>
      <c r="H41" s="31">
        <f>IF($E$5&gt;1,IPMT($E$6/$E$8,B41,$E$7*$E$8,-$E$5),"")</f>
        <v/>
      </c>
      <c r="I41" s="33">
        <f>IF($E$5&gt;1,I40-G41,0)</f>
        <v/>
      </c>
    </row>
    <row r="42" ht="16" customHeight="1" s="2">
      <c r="B42" s="5">
        <f>IF(AND($E$5&gt;0,B41&lt;=($E$7*$E$8)),B41+1,"")</f>
        <v/>
      </c>
      <c r="C42" s="30">
        <f>IF($E$5&gt;1,EDATE(C41,1),"")</f>
        <v/>
      </c>
      <c r="D42" s="31">
        <f>IF($E$5&gt;1,PMT($E$6/$E$8,$E$7*$E$8,-$E$5),"")</f>
        <v/>
      </c>
      <c r="E42" s="32" t="n">
        <v>0</v>
      </c>
      <c r="F42" s="31">
        <f>IF($E$5&gt;1,D42+E42,"")</f>
        <v/>
      </c>
      <c r="G42" s="31">
        <f>IF($E$5&gt;1,PPMT($E$6/$E$8,B42,$E$7*$E$8,-$E$5)+E42,"")</f>
        <v/>
      </c>
      <c r="H42" s="31">
        <f>IF($E$5&gt;1,IPMT($E$6/$E$8,B42,$E$7*$E$8,-$E$5),"")</f>
        <v/>
      </c>
      <c r="I42" s="33">
        <f>IF($E$5&gt;1,I41-G42,0)</f>
        <v/>
      </c>
    </row>
    <row r="43" ht="16" customHeight="1" s="2">
      <c r="B43" s="5">
        <f>IF(AND($E$5&gt;0,B42&lt;=($E$7*$E$8)),B42+1,"")</f>
        <v/>
      </c>
      <c r="C43" s="30">
        <f>IF($E$5&gt;1,EDATE(C42,1),"")</f>
        <v/>
      </c>
      <c r="D43" s="31">
        <f>IF($E$5&gt;1,PMT($E$6/$E$8,$E$7*$E$8,-$E$5),"")</f>
        <v/>
      </c>
      <c r="E43" s="32" t="n">
        <v>0</v>
      </c>
      <c r="F43" s="31">
        <f>IF($E$5&gt;1,D43+E43,"")</f>
        <v/>
      </c>
      <c r="G43" s="31">
        <f>IF($E$5&gt;1,PPMT($E$6/$E$8,B43,$E$7*$E$8,-$E$5)+E43,"")</f>
        <v/>
      </c>
      <c r="H43" s="31">
        <f>IF($E$5&gt;1,IPMT($E$6/$E$8,B43,$E$7*$E$8,-$E$5),"")</f>
        <v/>
      </c>
      <c r="I43" s="33">
        <f>IF($E$5&gt;1,I42-G43,0)</f>
        <v/>
      </c>
    </row>
    <row r="44" ht="16" customHeight="1" s="2">
      <c r="B44" s="5">
        <f>IF(AND($E$5&gt;0,B43&lt;=($E$7*$E$8)),B43+1,"")</f>
        <v/>
      </c>
      <c r="C44" s="30">
        <f>IF($E$5&gt;1,EDATE(C43,1),"")</f>
        <v/>
      </c>
      <c r="D44" s="31">
        <f>IF($E$5&gt;1,PMT($E$6/$E$8,$E$7*$E$8,-$E$5),"")</f>
        <v/>
      </c>
      <c r="E44" s="32" t="n">
        <v>0</v>
      </c>
      <c r="F44" s="31">
        <f>IF($E$5&gt;1,D44+E44,"")</f>
        <v/>
      </c>
      <c r="G44" s="31">
        <f>IF($E$5&gt;1,PPMT($E$6/$E$8,B44,$E$7*$E$8,-$E$5)+E44,"")</f>
        <v/>
      </c>
      <c r="H44" s="31">
        <f>IF($E$5&gt;1,IPMT($E$6/$E$8,B44,$E$7*$E$8,-$E$5),"")</f>
        <v/>
      </c>
      <c r="I44" s="33">
        <f>IF($E$5&gt;1,I43-G44,0)</f>
        <v/>
      </c>
    </row>
    <row r="45" ht="16" customHeight="1" s="2">
      <c r="B45" s="5">
        <f>IF(AND($E$5&gt;0,B44&lt;=($E$7*$E$8)),B44+1,"")</f>
        <v/>
      </c>
      <c r="C45" s="30">
        <f>IF($E$5&gt;1,EDATE(C44,1),"")</f>
        <v/>
      </c>
      <c r="D45" s="31">
        <f>IF($E$5&gt;1,PMT($E$6/$E$8,$E$7*$E$8,-$E$5),"")</f>
        <v/>
      </c>
      <c r="E45" s="32" t="n">
        <v>0</v>
      </c>
      <c r="F45" s="31">
        <f>IF($E$5&gt;1,D45+E45,"")</f>
        <v/>
      </c>
      <c r="G45" s="31">
        <f>IF($E$5&gt;1,PPMT($E$6/$E$8,B45,$E$7*$E$8,-$E$5)+E45,"")</f>
        <v/>
      </c>
      <c r="H45" s="31">
        <f>IF($E$5&gt;1,IPMT($E$6/$E$8,B45,$E$7*$E$8,-$E$5),"")</f>
        <v/>
      </c>
      <c r="I45" s="33">
        <f>IF($E$5&gt;1,I44-G45,0)</f>
        <v/>
      </c>
    </row>
    <row r="46" ht="16" customHeight="1" s="2">
      <c r="B46" s="5">
        <f>IF(AND($E$5&gt;0,B45&lt;=($E$7*$E$8)),B45+1,"")</f>
        <v/>
      </c>
      <c r="C46" s="30">
        <f>IF($E$5&gt;1,EDATE(C45,1),"")</f>
        <v/>
      </c>
      <c r="D46" s="31">
        <f>IF($E$5&gt;1,PMT($E$6/$E$8,$E$7*$E$8,-$E$5),"")</f>
        <v/>
      </c>
      <c r="E46" s="32" t="n">
        <v>0</v>
      </c>
      <c r="F46" s="31">
        <f>IF($E$5&gt;1,D46+E46,"")</f>
        <v/>
      </c>
      <c r="G46" s="31">
        <f>IF($E$5&gt;1,PPMT($E$6/$E$8,B46,$E$7*$E$8,-$E$5)+E46,"")</f>
        <v/>
      </c>
      <c r="H46" s="31">
        <f>IF($E$5&gt;1,IPMT($E$6/$E$8,B46,$E$7*$E$8,-$E$5),"")</f>
        <v/>
      </c>
      <c r="I46" s="33">
        <f>IF($E$5&gt;1,I45-G46,0)</f>
        <v/>
      </c>
    </row>
    <row r="47" ht="16" customHeight="1" s="2">
      <c r="B47" s="5">
        <f>IF(AND($E$5&gt;0,B46&lt;=($E$7*$E$8)),B46+1,"")</f>
        <v/>
      </c>
      <c r="C47" s="30">
        <f>IF($E$5&gt;1,EDATE(C46,1),"")</f>
        <v/>
      </c>
      <c r="D47" s="31">
        <f>IF($E$5&gt;1,PMT($E$6/$E$8,$E$7*$E$8,-$E$5),"")</f>
        <v/>
      </c>
      <c r="E47" s="32" t="n">
        <v>0</v>
      </c>
      <c r="F47" s="31">
        <f>IF($E$5&gt;1,D47+E47,"")</f>
        <v/>
      </c>
      <c r="G47" s="31">
        <f>IF($E$5&gt;1,PPMT($E$6/$E$8,B47,$E$7*$E$8,-$E$5)+E47,"")</f>
        <v/>
      </c>
      <c r="H47" s="31">
        <f>IF($E$5&gt;1,IPMT($E$6/$E$8,B47,$E$7*$E$8,-$E$5),"")</f>
        <v/>
      </c>
      <c r="I47" s="33">
        <f>IF($E$5&gt;1,I46-G47,0)</f>
        <v/>
      </c>
    </row>
    <row r="48" ht="16" customHeight="1" s="2">
      <c r="B48" s="5">
        <f>IF(AND($E$5&gt;0,B47&lt;=($E$7*$E$8)),B47+1,"")</f>
        <v/>
      </c>
      <c r="C48" s="30">
        <f>IF($E$5&gt;1,EDATE(C47,1),"")</f>
        <v/>
      </c>
      <c r="D48" s="31">
        <f>IF($E$5&gt;1,PMT($E$6/$E$8,$E$7*$E$8,-$E$5),"")</f>
        <v/>
      </c>
      <c r="E48" s="32" t="n">
        <v>0</v>
      </c>
      <c r="F48" s="31">
        <f>IF($E$5&gt;1,D48+E48,"")</f>
        <v/>
      </c>
      <c r="G48" s="31">
        <f>IF($E$5&gt;1,PPMT($E$6/$E$8,B48,$E$7*$E$8,-$E$5)+E48,"")</f>
        <v/>
      </c>
      <c r="H48" s="31">
        <f>IF($E$5&gt;1,IPMT($E$6/$E$8,B48,$E$7*$E$8,-$E$5),"")</f>
        <v/>
      </c>
      <c r="I48" s="33">
        <f>IF($E$5&gt;1,I47-G48,0)</f>
        <v/>
      </c>
    </row>
    <row r="49" ht="16" customHeight="1" s="2">
      <c r="B49" s="5">
        <f>IF(AND($E$5&gt;0,B48&lt;=($E$7*$E$8)),B48+1,"")</f>
        <v/>
      </c>
      <c r="C49" s="30">
        <f>IF($E$5&gt;1,EDATE(C48,1),"")</f>
        <v/>
      </c>
      <c r="D49" s="31">
        <f>IF($E$5&gt;1,PMT($E$6/$E$8,$E$7*$E$8,-$E$5),"")</f>
        <v/>
      </c>
      <c r="E49" s="32" t="n">
        <v>0</v>
      </c>
      <c r="F49" s="31">
        <f>IF($E$5&gt;1,D49+E49,"")</f>
        <v/>
      </c>
      <c r="G49" s="31">
        <f>IF($E$5&gt;1,PPMT($E$6/$E$8,B49,$E$7*$E$8,-$E$5)+E49,"")</f>
        <v/>
      </c>
      <c r="H49" s="31">
        <f>IF($E$5&gt;1,IPMT($E$6/$E$8,B49,$E$7*$E$8,-$E$5),"")</f>
        <v/>
      </c>
      <c r="I49" s="33">
        <f>IF($E$5&gt;1,I48-G49,0)</f>
        <v/>
      </c>
    </row>
    <row r="50" ht="16" customHeight="1" s="2">
      <c r="B50" s="5">
        <f>IF(AND($E$5&gt;0,B49&lt;=($E$7*$E$8)),B49+1,"")</f>
        <v/>
      </c>
      <c r="C50" s="30">
        <f>IF($E$5&gt;1,EDATE(C49,1),"")</f>
        <v/>
      </c>
      <c r="D50" s="31">
        <f>IF($E$5&gt;1,PMT($E$6/$E$8,$E$7*$E$8,-$E$5),"")</f>
        <v/>
      </c>
      <c r="E50" s="32" t="n">
        <v>0</v>
      </c>
      <c r="F50" s="31">
        <f>IF($E$5&gt;1,D50+E50,"")</f>
        <v/>
      </c>
      <c r="G50" s="31">
        <f>IF($E$5&gt;1,PPMT($E$6/$E$8,B50,$E$7*$E$8,-$E$5)+E50,"")</f>
        <v/>
      </c>
      <c r="H50" s="31">
        <f>IF($E$5&gt;1,IPMT($E$6/$E$8,B50,$E$7*$E$8,-$E$5),"")</f>
        <v/>
      </c>
      <c r="I50" s="33">
        <f>IF($E$5&gt;1,I49-G50,0)</f>
        <v/>
      </c>
    </row>
    <row r="51" ht="16" customHeight="1" s="2">
      <c r="B51" s="5">
        <f>IF(AND($E$5&gt;0,B50&lt;=($E$7*$E$8)),B50+1,"")</f>
        <v/>
      </c>
      <c r="C51" s="30">
        <f>IF($E$5&gt;1,EDATE(C50,1),"")</f>
        <v/>
      </c>
      <c r="D51" s="31">
        <f>IF($E$5&gt;1,PMT($E$6/$E$8,$E$7*$E$8,-$E$5),"")</f>
        <v/>
      </c>
      <c r="E51" s="32" t="n">
        <v>0</v>
      </c>
      <c r="F51" s="31">
        <f>IF($E$5&gt;1,D51+E51,"")</f>
        <v/>
      </c>
      <c r="G51" s="31">
        <f>IF($E$5&gt;1,PPMT($E$6/$E$8,B51,$E$7*$E$8,-$E$5)+E51,"")</f>
        <v/>
      </c>
      <c r="H51" s="31">
        <f>IF($E$5&gt;1,IPMT($E$6/$E$8,B51,$E$7*$E$8,-$E$5),"")</f>
        <v/>
      </c>
      <c r="I51" s="33">
        <f>IF($E$5&gt;1,I50-G51,0)</f>
        <v/>
      </c>
    </row>
    <row r="52" ht="16" customHeight="1" s="2">
      <c r="B52" s="5">
        <f>IF(AND($E$5&gt;0,B51&lt;=($E$7*$E$8)),B51+1,"")</f>
        <v/>
      </c>
      <c r="C52" s="30">
        <f>IF($E$5&gt;1,EDATE(C51,1),"")</f>
        <v/>
      </c>
      <c r="D52" s="31">
        <f>IF($E$5&gt;1,PMT($E$6/$E$8,$E$7*$E$8,-$E$5),"")</f>
        <v/>
      </c>
      <c r="E52" s="32" t="n">
        <v>0</v>
      </c>
      <c r="F52" s="31">
        <f>IF($E$5&gt;1,D52+E52,"")</f>
        <v/>
      </c>
      <c r="G52" s="31">
        <f>IF($E$5&gt;1,PPMT($E$6/$E$8,B52,$E$7*$E$8,-$E$5)+E52,"")</f>
        <v/>
      </c>
      <c r="H52" s="31">
        <f>IF($E$5&gt;1,IPMT($E$6/$E$8,B52,$E$7*$E$8,-$E$5),"")</f>
        <v/>
      </c>
      <c r="I52" s="33">
        <f>IF($E$5&gt;1,I51-G52,0)</f>
        <v/>
      </c>
    </row>
    <row r="53" ht="16" customHeight="1" s="2">
      <c r="B53" s="5">
        <f>IF(AND($E$5&gt;0,B52&lt;=($E$7*$E$8)),B52+1,"")</f>
        <v/>
      </c>
      <c r="C53" s="30">
        <f>IF($E$5&gt;1,EDATE(C52,1),"")</f>
        <v/>
      </c>
      <c r="D53" s="31">
        <f>IF($E$5&gt;1,PMT($E$6/$E$8,$E$7*$E$8,-$E$5),"")</f>
        <v/>
      </c>
      <c r="E53" s="32" t="n">
        <v>0</v>
      </c>
      <c r="F53" s="31">
        <f>IF($E$5&gt;1,D53+E53,"")</f>
        <v/>
      </c>
      <c r="G53" s="31">
        <f>IF($E$5&gt;1,PPMT($E$6/$E$8,B53,$E$7*$E$8,-$E$5)+E53,"")</f>
        <v/>
      </c>
      <c r="H53" s="31">
        <f>IF($E$5&gt;1,IPMT($E$6/$E$8,B53,$E$7*$E$8,-$E$5),"")</f>
        <v/>
      </c>
      <c r="I53" s="33">
        <f>IF($E$5&gt;1,I52-G53,0)</f>
        <v/>
      </c>
    </row>
    <row r="54" ht="16" customHeight="1" s="2">
      <c r="B54" s="5">
        <f>IF(AND($E$5&gt;0,B53&lt;=($E$7*$E$8)),B53+1,"")</f>
        <v/>
      </c>
      <c r="C54" s="30">
        <f>IF($E$5&gt;1,EDATE(C53,1),"")</f>
        <v/>
      </c>
      <c r="D54" s="31">
        <f>IF($E$5&gt;1,PMT($E$6/$E$8,$E$7*$E$8,-$E$5),"")</f>
        <v/>
      </c>
      <c r="E54" s="32" t="n">
        <v>0</v>
      </c>
      <c r="F54" s="31">
        <f>IF($E$5&gt;1,D54+E54,"")</f>
        <v/>
      </c>
      <c r="G54" s="31">
        <f>IF($E$5&gt;1,PPMT($E$6/$E$8,B54,$E$7*$E$8,-$E$5)+E54,"")</f>
        <v/>
      </c>
      <c r="H54" s="31">
        <f>IF($E$5&gt;1,IPMT($E$6/$E$8,B54,$E$7*$E$8,-$E$5),"")</f>
        <v/>
      </c>
      <c r="I54" s="33">
        <f>IF($E$5&gt;1,I53-G54,0)</f>
        <v/>
      </c>
    </row>
    <row r="55" ht="16" customHeight="1" s="2">
      <c r="B55" s="5">
        <f>IF(AND($E$5&gt;0,B54&lt;=($E$7*$E$8)),B54+1,"")</f>
        <v/>
      </c>
      <c r="C55" s="30">
        <f>IF($E$5&gt;1,EDATE(C54,1),"")</f>
        <v/>
      </c>
      <c r="D55" s="31">
        <f>IF($E$5&gt;1,PMT($E$6/$E$8,$E$7*$E$8,-$E$5),"")</f>
        <v/>
      </c>
      <c r="E55" s="32" t="n">
        <v>0</v>
      </c>
      <c r="F55" s="31">
        <f>IF($E$5&gt;1,D55+E55,"")</f>
        <v/>
      </c>
      <c r="G55" s="31">
        <f>IF($E$5&gt;1,PPMT($E$6/$E$8,B55,$E$7*$E$8,-$E$5)+E55,"")</f>
        <v/>
      </c>
      <c r="H55" s="31">
        <f>IF($E$5&gt;1,IPMT($E$6/$E$8,B55,$E$7*$E$8,-$E$5),"")</f>
        <v/>
      </c>
      <c r="I55" s="33">
        <f>IF($E$5&gt;1,I54-G55,0)</f>
        <v/>
      </c>
    </row>
    <row r="56" ht="16" customHeight="1" s="2">
      <c r="B56" s="5">
        <f>IF(AND($E$5&gt;0,B55&lt;=($E$7*$E$8)),B55+1,"")</f>
        <v/>
      </c>
      <c r="C56" s="30">
        <f>IF($E$5&gt;1,EDATE(C55,1),"")</f>
        <v/>
      </c>
      <c r="D56" s="31">
        <f>IF($E$5&gt;1,PMT($E$6/$E$8,$E$7*$E$8,-$E$5),"")</f>
        <v/>
      </c>
      <c r="E56" s="32" t="n">
        <v>0</v>
      </c>
      <c r="F56" s="31">
        <f>IF($E$5&gt;1,D56+E56,"")</f>
        <v/>
      </c>
      <c r="G56" s="31">
        <f>IF($E$5&gt;1,PPMT($E$6/$E$8,B56,$E$7*$E$8,-$E$5)+E56,"")</f>
        <v/>
      </c>
      <c r="H56" s="31">
        <f>IF($E$5&gt;1,IPMT($E$6/$E$8,B56,$E$7*$E$8,-$E$5),"")</f>
        <v/>
      </c>
      <c r="I56" s="33">
        <f>IF($E$5&gt;1,I55-G56,0)</f>
        <v/>
      </c>
    </row>
    <row r="57" ht="16" customHeight="1" s="2">
      <c r="B57" s="5">
        <f>IF(AND($E$5&gt;0,B56&lt;=($E$7*$E$8)),B56+1,"")</f>
        <v/>
      </c>
      <c r="C57" s="30">
        <f>IF($E$5&gt;1,EDATE(C56,1),"")</f>
        <v/>
      </c>
      <c r="D57" s="31">
        <f>IF($E$5&gt;1,PMT($E$6/$E$8,$E$7*$E$8,-$E$5),"")</f>
        <v/>
      </c>
      <c r="E57" s="32" t="n">
        <v>0</v>
      </c>
      <c r="F57" s="31">
        <f>IF($E$5&gt;1,D57+E57,"")</f>
        <v/>
      </c>
      <c r="G57" s="31">
        <f>IF($E$5&gt;1,PPMT($E$6/$E$8,B57,$E$7*$E$8,-$E$5)+E57,"")</f>
        <v/>
      </c>
      <c r="H57" s="31">
        <f>IF($E$5&gt;1,IPMT($E$6/$E$8,B57,$E$7*$E$8,-$E$5),"")</f>
        <v/>
      </c>
      <c r="I57" s="33">
        <f>IF($E$5&gt;1,I56-G57,0)</f>
        <v/>
      </c>
    </row>
    <row r="58" ht="16" customHeight="1" s="2">
      <c r="B58" s="5">
        <f>IF(AND($E$5&gt;0,B57&lt;=($E$7*$E$8)),B57+1,"")</f>
        <v/>
      </c>
      <c r="C58" s="30">
        <f>IF($E$5&gt;1,EDATE(C57,1),"")</f>
        <v/>
      </c>
      <c r="D58" s="31">
        <f>IF($E$5&gt;1,PMT($E$6/$E$8,$E$7*$E$8,-$E$5),"")</f>
        <v/>
      </c>
      <c r="E58" s="32" t="n">
        <v>0</v>
      </c>
      <c r="F58" s="31">
        <f>IF($E$5&gt;1,D58+E58,"")</f>
        <v/>
      </c>
      <c r="G58" s="31">
        <f>IF($E$5&gt;1,PPMT($E$6/$E$8,B58,$E$7*$E$8,-$E$5)+E58,"")</f>
        <v/>
      </c>
      <c r="H58" s="31">
        <f>IF($E$5&gt;1,IPMT($E$6/$E$8,B58,$E$7*$E$8,-$E$5),"")</f>
        <v/>
      </c>
      <c r="I58" s="33">
        <f>IF($E$5&gt;1,I57-G58,0)</f>
        <v/>
      </c>
    </row>
    <row r="59" ht="16" customHeight="1" s="2">
      <c r="B59" s="5">
        <f>IF(AND($E$5&gt;0,B58&lt;=($E$7*$E$8)),B58+1,"")</f>
        <v/>
      </c>
      <c r="C59" s="30">
        <f>IF($E$5&gt;1,EDATE(C58,1),"")</f>
        <v/>
      </c>
      <c r="D59" s="31">
        <f>IF($E$5&gt;1,PMT($E$6/$E$8,$E$7*$E$8,-$E$5),"")</f>
        <v/>
      </c>
      <c r="E59" s="32" t="n">
        <v>0</v>
      </c>
      <c r="F59" s="31">
        <f>IF($E$5&gt;1,D59+E59,"")</f>
        <v/>
      </c>
      <c r="G59" s="31">
        <f>IF($E$5&gt;1,PPMT($E$6/$E$8,B59,$E$7*$E$8,-$E$5)+E59,"")</f>
        <v/>
      </c>
      <c r="H59" s="31">
        <f>IF($E$5&gt;1,IPMT($E$6/$E$8,B59,$E$7*$E$8,-$E$5),"")</f>
        <v/>
      </c>
      <c r="I59" s="33">
        <f>IF($E$5&gt;1,I58-G59,0)</f>
        <v/>
      </c>
    </row>
    <row r="60" ht="16" customHeight="1" s="2">
      <c r="B60" s="5">
        <f>IF(AND($E$5&gt;0,B59&lt;=($E$7*$E$8)),B59+1,"")</f>
        <v/>
      </c>
      <c r="C60" s="30">
        <f>IF($E$5&gt;1,EDATE(C59,1),"")</f>
        <v/>
      </c>
      <c r="D60" s="31">
        <f>IF($E$5&gt;1,PMT($E$6/$E$8,$E$7*$E$8,-$E$5),"")</f>
        <v/>
      </c>
      <c r="E60" s="32" t="n">
        <v>0</v>
      </c>
      <c r="F60" s="31">
        <f>IF($E$5&gt;1,D60+E60,"")</f>
        <v/>
      </c>
      <c r="G60" s="31">
        <f>IF($E$5&gt;1,PPMT($E$6/$E$8,B60,$E$7*$E$8,-$E$5)+E60,"")</f>
        <v/>
      </c>
      <c r="H60" s="31">
        <f>IF($E$5&gt;1,IPMT($E$6/$E$8,B60,$E$7*$E$8,-$E$5),"")</f>
        <v/>
      </c>
      <c r="I60" s="33">
        <f>IF($E$5&gt;1,I59-G60,0)</f>
        <v/>
      </c>
    </row>
    <row r="61" ht="16" customHeight="1" s="2">
      <c r="B61" s="5">
        <f>IF(AND($E$5&gt;0,B60&lt;=($E$7*$E$8)),B60+1,"")</f>
        <v/>
      </c>
      <c r="C61" s="30">
        <f>IF($E$5&gt;1,EDATE(C60,1),"")</f>
        <v/>
      </c>
      <c r="D61" s="31">
        <f>IF($E$5&gt;1,PMT($E$6/$E$8,$E$7*$E$8,-$E$5),"")</f>
        <v/>
      </c>
      <c r="E61" s="32" t="n">
        <v>0</v>
      </c>
      <c r="F61" s="31">
        <f>IF($E$5&gt;1,D61+E61,"")</f>
        <v/>
      </c>
      <c r="G61" s="31">
        <f>IF($E$5&gt;1,PPMT($E$6/$E$8,B61,$E$7*$E$8,-$E$5)+E61,"")</f>
        <v/>
      </c>
      <c r="H61" s="31">
        <f>IF($E$5&gt;1,IPMT($E$6/$E$8,B61,$E$7*$E$8,-$E$5),"")</f>
        <v/>
      </c>
      <c r="I61" s="33">
        <f>IF($E$5&gt;1,I60-G61,0)</f>
        <v/>
      </c>
    </row>
    <row r="62" ht="16" customHeight="1" s="2">
      <c r="B62" s="5">
        <f>IF(AND($E$5&gt;0,B61&lt;=($E$7*$E$8)),B61+1,"")</f>
        <v/>
      </c>
      <c r="C62" s="30">
        <f>IF($E$5&gt;1,EDATE(C61,1),"")</f>
        <v/>
      </c>
      <c r="D62" s="31">
        <f>IF($E$5&gt;1,PMT($E$6/$E$8,$E$7*$E$8,-$E$5),"")</f>
        <v/>
      </c>
      <c r="E62" s="32" t="n">
        <v>0</v>
      </c>
      <c r="F62" s="31">
        <f>IF($E$5&gt;1,D62+E62,"")</f>
        <v/>
      </c>
      <c r="G62" s="31">
        <f>IF($E$5&gt;1,PPMT($E$6/$E$8,B62,$E$7*$E$8,-$E$5)+E62,"")</f>
        <v/>
      </c>
      <c r="H62" s="31">
        <f>IF($E$5&gt;1,IPMT($E$6/$E$8,B62,$E$7*$E$8,-$E$5),"")</f>
        <v/>
      </c>
      <c r="I62" s="33">
        <f>IF($E$5&gt;1,I61-G62,0)</f>
        <v/>
      </c>
    </row>
    <row r="63" ht="16" customHeight="1" s="2">
      <c r="B63" s="5">
        <f>IF(AND($E$5&gt;0,B62&lt;=($E$7*$E$8)),B62+1,"")</f>
        <v/>
      </c>
      <c r="C63" s="30">
        <f>IF($E$5&gt;1,EDATE(C62,1),"")</f>
        <v/>
      </c>
      <c r="D63" s="31">
        <f>IF($E$5&gt;1,PMT($E$6/$E$8,$E$7*$E$8,-$E$5),"")</f>
        <v/>
      </c>
      <c r="E63" s="32" t="n">
        <v>0</v>
      </c>
      <c r="F63" s="31">
        <f>IF($E$5&gt;1,D63+E63,"")</f>
        <v/>
      </c>
      <c r="G63" s="31">
        <f>IF($E$5&gt;1,PPMT($E$6/$E$8,B63,$E$7*$E$8,-$E$5)+E63,"")</f>
        <v/>
      </c>
      <c r="H63" s="31">
        <f>IF($E$5&gt;1,IPMT($E$6/$E$8,B63,$E$7*$E$8,-$E$5),"")</f>
        <v/>
      </c>
      <c r="I63" s="33">
        <f>IF($E$5&gt;1,I62-G63,0)</f>
        <v/>
      </c>
    </row>
    <row r="64" ht="16" customHeight="1" s="2">
      <c r="B64" s="5">
        <f>IF(AND($E$5&gt;0,B63&lt;=($E$7*$E$8)),B63+1,"")</f>
        <v/>
      </c>
      <c r="C64" s="30">
        <f>IF($E$5&gt;1,EDATE(C63,1),"")</f>
        <v/>
      </c>
      <c r="D64" s="31">
        <f>IF($E$5&gt;1,PMT($E$6/$E$8,$E$7*$E$8,-$E$5),"")</f>
        <v/>
      </c>
      <c r="E64" s="32" t="n">
        <v>0</v>
      </c>
      <c r="F64" s="31">
        <f>IF($E$5&gt;1,D64+E64,"")</f>
        <v/>
      </c>
      <c r="G64" s="31">
        <f>IF($E$5&gt;1,PPMT($E$6/$E$8,B64,$E$7*$E$8,-$E$5)+E64,"")</f>
        <v/>
      </c>
      <c r="H64" s="31">
        <f>IF($E$5&gt;1,IPMT($E$6/$E$8,B64,$E$7*$E$8,-$E$5),"")</f>
        <v/>
      </c>
      <c r="I64" s="33">
        <f>IF($E$5&gt;1,I63-G64,0)</f>
        <v/>
      </c>
    </row>
    <row r="65" ht="16" customHeight="1" s="2">
      <c r="B65" s="5">
        <f>IF(AND($E$5&gt;0,B64&lt;=($E$7*$E$8)),B64+1,"")</f>
        <v/>
      </c>
      <c r="C65" s="30">
        <f>IF($E$5&gt;1,EDATE(C64,1),"")</f>
        <v/>
      </c>
      <c r="D65" s="31">
        <f>IF($E$5&gt;1,PMT($E$6/$E$8,$E$7*$E$8,-$E$5),"")</f>
        <v/>
      </c>
      <c r="E65" s="32" t="n">
        <v>0</v>
      </c>
      <c r="F65" s="31">
        <f>IF($E$5&gt;1,D65+E65,"")</f>
        <v/>
      </c>
      <c r="G65" s="31">
        <f>IF($E$5&gt;1,PPMT($E$6/$E$8,B65,$E$7*$E$8,-$E$5)+E65,"")</f>
        <v/>
      </c>
      <c r="H65" s="31">
        <f>IF($E$5&gt;1,IPMT($E$6/$E$8,B65,$E$7*$E$8,-$E$5),"")</f>
        <v/>
      </c>
      <c r="I65" s="33">
        <f>IF($E$5&gt;1,I64-G65,0)</f>
        <v/>
      </c>
    </row>
    <row r="66" ht="16" customHeight="1" s="2">
      <c r="B66" s="5">
        <f>IF(AND($E$5&gt;0,B65&lt;=($E$7*$E$8)),B65+1,"")</f>
        <v/>
      </c>
      <c r="C66" s="30">
        <f>IF($E$5&gt;1,EDATE(C65,1),"")</f>
        <v/>
      </c>
      <c r="D66" s="31">
        <f>IF($E$5&gt;1,PMT($E$6/$E$8,$E$7*$E$8,-$E$5),"")</f>
        <v/>
      </c>
      <c r="E66" s="32" t="n">
        <v>0</v>
      </c>
      <c r="F66" s="31">
        <f>IF($E$5&gt;1,D66+E66,"")</f>
        <v/>
      </c>
      <c r="G66" s="31">
        <f>IF($E$5&gt;1,PPMT($E$6/$E$8,B66,$E$7*$E$8,-$E$5)+E66,"")</f>
        <v/>
      </c>
      <c r="H66" s="31">
        <f>IF($E$5&gt;1,IPMT($E$6/$E$8,B66,$E$7*$E$8,-$E$5),"")</f>
        <v/>
      </c>
      <c r="I66" s="33">
        <f>IF($E$5&gt;1,I65-G66,0)</f>
        <v/>
      </c>
    </row>
    <row r="67" ht="16" customHeight="1" s="2">
      <c r="B67" s="5">
        <f>IF(AND($E$5&gt;0,B66&lt;=($E$7*$E$8)),B66+1,"")</f>
        <v/>
      </c>
      <c r="C67" s="30">
        <f>IF($E$5&gt;1,EDATE(C66,1),"")</f>
        <v/>
      </c>
      <c r="D67" s="31">
        <f>IF($E$5&gt;1,PMT($E$6/$E$8,$E$7*$E$8,-$E$5),"")</f>
        <v/>
      </c>
      <c r="E67" s="32" t="n">
        <v>0</v>
      </c>
      <c r="F67" s="31">
        <f>IF($E$5&gt;1,D67+E67,"")</f>
        <v/>
      </c>
      <c r="G67" s="31">
        <f>IF($E$5&gt;1,PPMT($E$6/$E$8,B67,$E$7*$E$8,-$E$5)+E67,"")</f>
        <v/>
      </c>
      <c r="H67" s="31">
        <f>IF($E$5&gt;1,IPMT($E$6/$E$8,B67,$E$7*$E$8,-$E$5),"")</f>
        <v/>
      </c>
      <c r="I67" s="33">
        <f>IF($E$5&gt;1,I66-G67,0)</f>
        <v/>
      </c>
    </row>
    <row r="68" ht="16" customHeight="1" s="2">
      <c r="B68" s="5">
        <f>IF(AND($E$5&gt;0,B67&lt;=($E$7*$E$8)),B67+1,"")</f>
        <v/>
      </c>
      <c r="C68" s="30">
        <f>IF($E$5&gt;1,EDATE(C67,1),"")</f>
        <v/>
      </c>
      <c r="D68" s="31">
        <f>IF($E$5&gt;1,PMT($E$6/$E$8,$E$7*$E$8,-$E$5),"")</f>
        <v/>
      </c>
      <c r="E68" s="32" t="n">
        <v>0</v>
      </c>
      <c r="F68" s="31">
        <f>IF($E$5&gt;1,D68+E68,"")</f>
        <v/>
      </c>
      <c r="G68" s="31">
        <f>IF($E$5&gt;1,PPMT($E$6/$E$8,B68,$E$7*$E$8,-$E$5)+E68,"")</f>
        <v/>
      </c>
      <c r="H68" s="31">
        <f>IF($E$5&gt;1,IPMT($E$6/$E$8,B68,$E$7*$E$8,-$E$5),"")</f>
        <v/>
      </c>
      <c r="I68" s="33">
        <f>IF($E$5&gt;1,I67-G68,0)</f>
        <v/>
      </c>
    </row>
    <row r="69" ht="16" customHeight="1" s="2">
      <c r="B69" s="5">
        <f>IF(AND($E$5&gt;0,B68&lt;=($E$7*$E$8)),B68+1,"")</f>
        <v/>
      </c>
      <c r="C69" s="30">
        <f>IF($E$5&gt;1,EDATE(C68,1),"")</f>
        <v/>
      </c>
      <c r="D69" s="31">
        <f>IF($E$5&gt;1,PMT($E$6/$E$8,$E$7*$E$8,-$E$5),"")</f>
        <v/>
      </c>
      <c r="E69" s="32" t="n">
        <v>0</v>
      </c>
      <c r="F69" s="31">
        <f>IF($E$5&gt;1,D69+E69,"")</f>
        <v/>
      </c>
      <c r="G69" s="31">
        <f>IF($E$5&gt;1,PPMT($E$6/$E$8,B69,$E$7*$E$8,-$E$5)+E69,"")</f>
        <v/>
      </c>
      <c r="H69" s="31">
        <f>IF($E$5&gt;1,IPMT($E$6/$E$8,B69,$E$7*$E$8,-$E$5),"")</f>
        <v/>
      </c>
      <c r="I69" s="33">
        <f>IF($E$5&gt;1,I68-G69,0)</f>
        <v/>
      </c>
    </row>
    <row r="70" ht="16" customHeight="1" s="2">
      <c r="B70" s="5">
        <f>IF(AND($E$5&gt;0,B69&lt;=($E$7*$E$8)),B69+1,"")</f>
        <v/>
      </c>
      <c r="C70" s="30">
        <f>IF($E$5&gt;1,EDATE(C69,1),"")</f>
        <v/>
      </c>
      <c r="D70" s="31">
        <f>IF($E$5&gt;1,PMT($E$6/$E$8,$E$7*$E$8,-$E$5),"")</f>
        <v/>
      </c>
      <c r="E70" s="32" t="n">
        <v>0</v>
      </c>
      <c r="F70" s="31">
        <f>IF($E$5&gt;1,D70+E70,"")</f>
        <v/>
      </c>
      <c r="G70" s="31">
        <f>IF($E$5&gt;1,PPMT($E$6/$E$8,B70,$E$7*$E$8,-$E$5)+E70,"")</f>
        <v/>
      </c>
      <c r="H70" s="31">
        <f>IF($E$5&gt;1,IPMT($E$6/$E$8,B70,$E$7*$E$8,-$E$5),"")</f>
        <v/>
      </c>
      <c r="I70" s="33">
        <f>IF($E$5&gt;1,I69-G70,0)</f>
        <v/>
      </c>
    </row>
    <row r="71" ht="16" customHeight="1" s="2">
      <c r="B71" s="5">
        <f>IF(AND($E$5&gt;0,B70&lt;=($E$7*$E$8)),B70+1,"")</f>
        <v/>
      </c>
      <c r="C71" s="30">
        <f>IF($E$5&gt;1,EDATE(C70,1),"")</f>
        <v/>
      </c>
      <c r="D71" s="31">
        <f>IF($E$5&gt;1,PMT($E$6/$E$8,$E$7*$E$8,-$E$5),"")</f>
        <v/>
      </c>
      <c r="E71" s="32" t="n">
        <v>0</v>
      </c>
      <c r="F71" s="31">
        <f>IF($E$5&gt;1,D71+E71,"")</f>
        <v/>
      </c>
      <c r="G71" s="31">
        <f>IF($E$5&gt;1,PPMT($E$6/$E$8,B71,$E$7*$E$8,-$E$5)+E71,"")</f>
        <v/>
      </c>
      <c r="H71" s="31">
        <f>IF($E$5&gt;1,IPMT($E$6/$E$8,B71,$E$7*$E$8,-$E$5),"")</f>
        <v/>
      </c>
      <c r="I71" s="33">
        <f>IF($E$5&gt;1,I70-G71,0)</f>
        <v/>
      </c>
    </row>
    <row r="72" ht="16" customHeight="1" s="2">
      <c r="B72" s="5">
        <f>IF(AND($E$5&gt;0,B71&lt;=($E$7*$E$8)),B71+1,"")</f>
        <v/>
      </c>
      <c r="C72" s="30">
        <f>IF($E$5&gt;1,EDATE(C71,1),"")</f>
        <v/>
      </c>
      <c r="D72" s="31">
        <f>IF($E$5&gt;1,PMT($E$6/$E$8,$E$7*$E$8,-$E$5),"")</f>
        <v/>
      </c>
      <c r="E72" s="32" t="n">
        <v>0</v>
      </c>
      <c r="F72" s="31">
        <f>IF($E$5&gt;1,D72+E72,"")</f>
        <v/>
      </c>
      <c r="G72" s="31">
        <f>IF($E$5&gt;1,PPMT($E$6/$E$8,B72,$E$7*$E$8,-$E$5)+E72,"")</f>
        <v/>
      </c>
      <c r="H72" s="31">
        <f>IF($E$5&gt;1,IPMT($E$6/$E$8,B72,$E$7*$E$8,-$E$5),"")</f>
        <v/>
      </c>
      <c r="I72" s="33">
        <f>IF($E$5&gt;1,I71-G72,0)</f>
        <v/>
      </c>
    </row>
    <row r="73" ht="16" customHeight="1" s="2">
      <c r="B73" s="5">
        <f>IF(AND($E$5&gt;0,B72&lt;=($E$7*$E$8)),B72+1,"")</f>
        <v/>
      </c>
      <c r="C73" s="30">
        <f>IF($E$5&gt;1,EDATE(C72,1),"")</f>
        <v/>
      </c>
      <c r="D73" s="31">
        <f>IF($E$5&gt;1,PMT($E$6/$E$8,$E$7*$E$8,-$E$5),"")</f>
        <v/>
      </c>
      <c r="E73" s="32" t="n">
        <v>0</v>
      </c>
      <c r="F73" s="31">
        <f>IF($E$5&gt;1,D73+E73,"")</f>
        <v/>
      </c>
      <c r="G73" s="31">
        <f>IF($E$5&gt;1,PPMT($E$6/$E$8,B73,$E$7*$E$8,-$E$5)+E73,"")</f>
        <v/>
      </c>
      <c r="H73" s="31">
        <f>IF($E$5&gt;1,IPMT($E$6/$E$8,B73,$E$7*$E$8,-$E$5),"")</f>
        <v/>
      </c>
      <c r="I73" s="33">
        <f>IF($E$5&gt;1,I72-G73,0)</f>
        <v/>
      </c>
    </row>
    <row r="74" ht="16" customHeight="1" s="2">
      <c r="B74" s="5">
        <f>IF(AND($E$5&gt;0,B73&lt;=($E$7*$E$8)),B73+1,"")</f>
        <v/>
      </c>
      <c r="C74" s="30">
        <f>IF($E$5&gt;1,EDATE(C73,1),"")</f>
        <v/>
      </c>
      <c r="D74" s="31">
        <f>IF($E$5&gt;1,PMT($E$6/$E$8,$E$7*$E$8,-$E$5),"")</f>
        <v/>
      </c>
      <c r="E74" s="32" t="n">
        <v>0</v>
      </c>
      <c r="F74" s="31">
        <f>IF($E$5&gt;1,D74+E74,"")</f>
        <v/>
      </c>
      <c r="G74" s="31">
        <f>IF($E$5&gt;1,PPMT($E$6/$E$8,B74,$E$7*$E$8,-$E$5)+E74,"")</f>
        <v/>
      </c>
      <c r="H74" s="31">
        <f>IF($E$5&gt;1,IPMT($E$6/$E$8,B74,$E$7*$E$8,-$E$5),"")</f>
        <v/>
      </c>
      <c r="I74" s="33">
        <f>IF($E$5&gt;1,I73-G74,0)</f>
        <v/>
      </c>
    </row>
    <row r="75" ht="16" customHeight="1" s="2">
      <c r="B75" s="5">
        <f>IF(AND($E$5&gt;0,B74&lt;=($E$7*$E$8)),B74+1,"")</f>
        <v/>
      </c>
      <c r="C75" s="30">
        <f>IF($E$5&gt;1,EDATE(C74,1),"")</f>
        <v/>
      </c>
      <c r="D75" s="31">
        <f>IF($E$5&gt;1,PMT($E$6/$E$8,$E$7*$E$8,-$E$5),"")</f>
        <v/>
      </c>
      <c r="E75" s="32" t="n">
        <v>0</v>
      </c>
      <c r="F75" s="31">
        <f>IF($E$5&gt;1,D75+E75,"")</f>
        <v/>
      </c>
      <c r="G75" s="31">
        <f>IF($E$5&gt;1,PPMT($E$6/$E$8,B75,$E$7*$E$8,-$E$5)+E75,"")</f>
        <v/>
      </c>
      <c r="H75" s="31">
        <f>IF($E$5&gt;1,IPMT($E$6/$E$8,B75,$E$7*$E$8,-$E$5),"")</f>
        <v/>
      </c>
      <c r="I75" s="33">
        <f>IF($E$5&gt;1,I74-G75,0)</f>
        <v/>
      </c>
    </row>
    <row r="76" ht="16" customHeight="1" s="2">
      <c r="B76" s="5">
        <f>IF(AND($E$5&gt;0,B75&lt;=($E$7*$E$8)),B75+1,"")</f>
        <v/>
      </c>
      <c r="C76" s="30">
        <f>IF($E$5&gt;1,EDATE(C75,1),"")</f>
        <v/>
      </c>
      <c r="D76" s="31">
        <f>IF($E$5&gt;1,PMT($E$6/$E$8,$E$7*$E$8,-$E$5),"")</f>
        <v/>
      </c>
      <c r="E76" s="32" t="n">
        <v>0</v>
      </c>
      <c r="F76" s="31">
        <f>IF($E$5&gt;1,D76+E76,"")</f>
        <v/>
      </c>
      <c r="G76" s="31">
        <f>IF($E$5&gt;1,PPMT($E$6/$E$8,B76,$E$7*$E$8,-$E$5)+E76,"")</f>
        <v/>
      </c>
      <c r="H76" s="31">
        <f>IF($E$5&gt;1,IPMT($E$6/$E$8,B76,$E$7*$E$8,-$E$5),"")</f>
        <v/>
      </c>
      <c r="I76" s="33">
        <f>IF($E$5&gt;1,I75-G76,0)</f>
        <v/>
      </c>
    </row>
    <row r="77" ht="16" customHeight="1" s="2">
      <c r="B77" s="5">
        <f>IF(AND($E$5&gt;0,B76&lt;=($E$7*$E$8)),B76+1,"")</f>
        <v/>
      </c>
      <c r="C77" s="30">
        <f>IF($E$5&gt;1,EDATE(C76,1),"")</f>
        <v/>
      </c>
      <c r="D77" s="31">
        <f>IF($E$5&gt;1,PMT($E$6/$E$8,$E$7*$E$8,-$E$5),"")</f>
        <v/>
      </c>
      <c r="E77" s="32" t="n">
        <v>0</v>
      </c>
      <c r="F77" s="31">
        <f>IF($E$5&gt;1,D77+E77,"")</f>
        <v/>
      </c>
      <c r="G77" s="31">
        <f>IF($E$5&gt;1,PPMT($E$6/$E$8,B77,$E$7*$E$8,-$E$5)+E77,"")</f>
        <v/>
      </c>
      <c r="H77" s="31">
        <f>IF($E$5&gt;1,IPMT($E$6/$E$8,B77,$E$7*$E$8,-$E$5),"")</f>
        <v/>
      </c>
      <c r="I77" s="33">
        <f>IF($E$5&gt;1,I76-G77,0)</f>
        <v/>
      </c>
    </row>
    <row r="78" ht="16" customHeight="1" s="2">
      <c r="B78" s="5">
        <f>IF(AND($E$5&gt;0,B77&lt;=($E$7*$E$8)),B77+1,"")</f>
        <v/>
      </c>
      <c r="C78" s="30">
        <f>IF($E$5&gt;1,EDATE(C77,1),"")</f>
        <v/>
      </c>
      <c r="D78" s="31">
        <f>IF($E$5&gt;1,PMT($E$6/$E$8,$E$7*$E$8,-$E$5),"")</f>
        <v/>
      </c>
      <c r="E78" s="32" t="n">
        <v>0</v>
      </c>
      <c r="F78" s="31">
        <f>IF($E$5&gt;1,D78+E78,"")</f>
        <v/>
      </c>
      <c r="G78" s="31">
        <f>IF($E$5&gt;1,PPMT($E$6/$E$8,B78,$E$7*$E$8,-$E$5)+E78,"")</f>
        <v/>
      </c>
      <c r="H78" s="31">
        <f>IF($E$5&gt;1,IPMT($E$6/$E$8,B78,$E$7*$E$8,-$E$5),"")</f>
        <v/>
      </c>
      <c r="I78" s="33">
        <f>IF($E$5&gt;1,I77-G78,0)</f>
        <v/>
      </c>
    </row>
    <row r="79" ht="16" customHeight="1" s="2">
      <c r="B79" s="5">
        <f>IF(AND($E$5&gt;0,B78&lt;=($E$7*$E$8)),B78+1,"")</f>
        <v/>
      </c>
      <c r="C79" s="30">
        <f>IF($E$5&gt;1,EDATE(C78,1),"")</f>
        <v/>
      </c>
      <c r="D79" s="31">
        <f>IF($E$5&gt;1,PMT($E$6/$E$8,$E$7*$E$8,-$E$5),"")</f>
        <v/>
      </c>
      <c r="E79" s="32" t="n">
        <v>0</v>
      </c>
      <c r="F79" s="31">
        <f>IF($E$5&gt;1,D79+E79,"")</f>
        <v/>
      </c>
      <c r="G79" s="31">
        <f>IF($E$5&gt;1,PPMT($E$6/$E$8,B79,$E$7*$E$8,-$E$5)+E79,"")</f>
        <v/>
      </c>
      <c r="H79" s="31">
        <f>IF($E$5&gt;1,IPMT($E$6/$E$8,B79,$E$7*$E$8,-$E$5),"")</f>
        <v/>
      </c>
      <c r="I79" s="33">
        <f>IF($E$5&gt;1,I78-G79,0)</f>
        <v/>
      </c>
    </row>
    <row r="80" ht="16" customHeight="1" s="2">
      <c r="B80" s="5">
        <f>IF(AND($E$5&gt;0,B79&lt;=($E$7*$E$8)),B79+1,"")</f>
        <v/>
      </c>
      <c r="C80" s="30">
        <f>IF($E$5&gt;1,EDATE(C79,1),"")</f>
        <v/>
      </c>
      <c r="D80" s="31">
        <f>IF($E$5&gt;1,PMT($E$6/$E$8,$E$7*$E$8,-$E$5),"")</f>
        <v/>
      </c>
      <c r="E80" s="32" t="n">
        <v>0</v>
      </c>
      <c r="F80" s="31">
        <f>IF($E$5&gt;1,D80+E80,"")</f>
        <v/>
      </c>
      <c r="G80" s="31">
        <f>IF($E$5&gt;1,PPMT($E$6/$E$8,B80,$E$7*$E$8,-$E$5)+E80,"")</f>
        <v/>
      </c>
      <c r="H80" s="31">
        <f>IF($E$5&gt;1,IPMT($E$6/$E$8,B80,$E$7*$E$8,-$E$5),"")</f>
        <v/>
      </c>
      <c r="I80" s="33">
        <f>IF($E$5&gt;1,I79-G80,0)</f>
        <v/>
      </c>
    </row>
    <row r="81" ht="16" customHeight="1" s="2">
      <c r="B81" s="5">
        <f>IF(AND($E$5&gt;0,B80&lt;=($E$7*$E$8)),B80+1,"")</f>
        <v/>
      </c>
      <c r="C81" s="30">
        <f>IF($E$5&gt;1,EDATE(C80,1),"")</f>
        <v/>
      </c>
      <c r="D81" s="31">
        <f>IF($E$5&gt;1,PMT($E$6/$E$8,$E$7*$E$8,-$E$5),"")</f>
        <v/>
      </c>
      <c r="E81" s="32" t="n">
        <v>0</v>
      </c>
      <c r="F81" s="31">
        <f>IF($E$5&gt;1,D81+E81,"")</f>
        <v/>
      </c>
      <c r="G81" s="31">
        <f>IF($E$5&gt;1,PPMT($E$6/$E$8,B81,$E$7*$E$8,-$E$5)+E81,"")</f>
        <v/>
      </c>
      <c r="H81" s="31">
        <f>IF($E$5&gt;1,IPMT($E$6/$E$8,B81,$E$7*$E$8,-$E$5),"")</f>
        <v/>
      </c>
      <c r="I81" s="33">
        <f>IF($E$5&gt;1,I80-G81,0)</f>
        <v/>
      </c>
    </row>
    <row r="82" ht="16" customHeight="1" s="2">
      <c r="B82" s="5">
        <f>IF(AND($E$5&gt;0,B81&lt;=($E$7*$E$8)),B81+1,"")</f>
        <v/>
      </c>
      <c r="C82" s="30">
        <f>IF($E$5&gt;1,EDATE(C81,1),"")</f>
        <v/>
      </c>
      <c r="D82" s="31">
        <f>IF($E$5&gt;1,PMT($E$6/$E$8,$E$7*$E$8,-$E$5),"")</f>
        <v/>
      </c>
      <c r="E82" s="32" t="n">
        <v>0</v>
      </c>
      <c r="F82" s="31">
        <f>IF($E$5&gt;1,D82+E82,"")</f>
        <v/>
      </c>
      <c r="G82" s="31">
        <f>IF($E$5&gt;1,PPMT($E$6/$E$8,B82,$E$7*$E$8,-$E$5)+E82,"")</f>
        <v/>
      </c>
      <c r="H82" s="31">
        <f>IF($E$5&gt;1,IPMT($E$6/$E$8,B82,$E$7*$E$8,-$E$5),"")</f>
        <v/>
      </c>
      <c r="I82" s="33">
        <f>IF($E$5&gt;1,I81-G82,0)</f>
        <v/>
      </c>
    </row>
    <row r="83" ht="16" customHeight="1" s="2">
      <c r="B83" s="5">
        <f>IF(AND($E$5&gt;0,B82&lt;=($E$7*$E$8)),B82+1,"")</f>
        <v/>
      </c>
      <c r="C83" s="30">
        <f>IF($E$5&gt;1,EDATE(C82,1),"")</f>
        <v/>
      </c>
      <c r="D83" s="31">
        <f>IF($E$5&gt;1,PMT($E$6/$E$8,$E$7*$E$8,-$E$5),"")</f>
        <v/>
      </c>
      <c r="E83" s="32" t="n">
        <v>0</v>
      </c>
      <c r="F83" s="31">
        <f>IF($E$5&gt;1,D83+E83,"")</f>
        <v/>
      </c>
      <c r="G83" s="31">
        <f>IF($E$5&gt;1,PPMT($E$6/$E$8,B83,$E$7*$E$8,-$E$5)+E83,"")</f>
        <v/>
      </c>
      <c r="H83" s="31">
        <f>IF($E$5&gt;1,IPMT($E$6/$E$8,B83,$E$7*$E$8,-$E$5),"")</f>
        <v/>
      </c>
      <c r="I83" s="33">
        <f>IF($E$5&gt;1,I82-G83,0)</f>
        <v/>
      </c>
    </row>
    <row r="84" ht="16" customHeight="1" s="2">
      <c r="B84" s="5">
        <f>IF(AND($E$5&gt;0,B83&lt;=($E$7*$E$8)),B83+1,"")</f>
        <v/>
      </c>
      <c r="C84" s="30">
        <f>IF($E$5&gt;1,EDATE(C83,1),"")</f>
        <v/>
      </c>
      <c r="D84" s="31">
        <f>IF($E$5&gt;1,PMT($E$6/$E$8,$E$7*$E$8,-$E$5),"")</f>
        <v/>
      </c>
      <c r="E84" s="32" t="n">
        <v>0</v>
      </c>
      <c r="F84" s="31">
        <f>IF($E$5&gt;1,D84+E84,"")</f>
        <v/>
      </c>
      <c r="G84" s="31">
        <f>IF($E$5&gt;1,PPMT($E$6/$E$8,B84,$E$7*$E$8,-$E$5)+E84,"")</f>
        <v/>
      </c>
      <c r="H84" s="31">
        <f>IF($E$5&gt;1,IPMT($E$6/$E$8,B84,$E$7*$E$8,-$E$5),"")</f>
        <v/>
      </c>
      <c r="I84" s="33">
        <f>IF($E$5&gt;1,I83-G84,0)</f>
        <v/>
      </c>
    </row>
    <row r="85" ht="16" customHeight="1" s="2">
      <c r="B85" s="5">
        <f>IF(AND($E$5&gt;0,B84&lt;=($E$7*$E$8)),B84+1,"")</f>
        <v/>
      </c>
      <c r="C85" s="30">
        <f>IF($E$5&gt;1,EDATE(C84,1),"")</f>
        <v/>
      </c>
      <c r="D85" s="31">
        <f>IF($E$5&gt;1,PMT($E$6/$E$8,$E$7*$E$8,-$E$5),"")</f>
        <v/>
      </c>
      <c r="E85" s="32" t="n">
        <v>0</v>
      </c>
      <c r="F85" s="31">
        <f>IF($E$5&gt;1,D85+E85,"")</f>
        <v/>
      </c>
      <c r="G85" s="31">
        <f>IF($E$5&gt;1,PPMT($E$6/$E$8,B85,$E$7*$E$8,-$E$5)+E85,"")</f>
        <v/>
      </c>
      <c r="H85" s="31">
        <f>IF($E$5&gt;1,IPMT($E$6/$E$8,B85,$E$7*$E$8,-$E$5),"")</f>
        <v/>
      </c>
      <c r="I85" s="33">
        <f>IF($E$5&gt;1,I84-G85,0)</f>
        <v/>
      </c>
    </row>
    <row r="86" ht="16" customHeight="1" s="2">
      <c r="B86" s="5">
        <f>IF(AND($E$5&gt;0,B85&lt;=($E$7*$E$8)),B85+1,"")</f>
        <v/>
      </c>
      <c r="C86" s="30">
        <f>IF($E$5&gt;1,EDATE(C85,1),"")</f>
        <v/>
      </c>
      <c r="D86" s="31">
        <f>IF($E$5&gt;1,PMT($E$6/$E$8,$E$7*$E$8,-$E$5),"")</f>
        <v/>
      </c>
      <c r="E86" s="32" t="n">
        <v>0</v>
      </c>
      <c r="F86" s="31">
        <f>IF($E$5&gt;1,D86+E86,"")</f>
        <v/>
      </c>
      <c r="G86" s="31">
        <f>IF($E$5&gt;1,PPMT($E$6/$E$8,B86,$E$7*$E$8,-$E$5)+E86,"")</f>
        <v/>
      </c>
      <c r="H86" s="31">
        <f>IF($E$5&gt;1,IPMT($E$6/$E$8,B86,$E$7*$E$8,-$E$5),"")</f>
        <v/>
      </c>
      <c r="I86" s="33">
        <f>IF($E$5&gt;1,I85-G86,0)</f>
        <v/>
      </c>
    </row>
    <row r="87" ht="16" customHeight="1" s="2">
      <c r="B87" s="5">
        <f>IF(AND($E$5&gt;0,B86&lt;=($E$7*$E$8)),B86+1,"")</f>
        <v/>
      </c>
      <c r="C87" s="30">
        <f>IF($E$5&gt;1,EDATE(C86,1),"")</f>
        <v/>
      </c>
      <c r="D87" s="31">
        <f>IF($E$5&gt;1,PMT($E$6/$E$8,$E$7*$E$8,-$E$5),"")</f>
        <v/>
      </c>
      <c r="E87" s="32" t="n">
        <v>0</v>
      </c>
      <c r="F87" s="31">
        <f>IF($E$5&gt;1,D87+E87,"")</f>
        <v/>
      </c>
      <c r="G87" s="31">
        <f>IF($E$5&gt;1,PPMT($E$6/$E$8,B87,$E$7*$E$8,-$E$5)+E87,"")</f>
        <v/>
      </c>
      <c r="H87" s="31">
        <f>IF($E$5&gt;1,IPMT($E$6/$E$8,B87,$E$7*$E$8,-$E$5),"")</f>
        <v/>
      </c>
      <c r="I87" s="33">
        <f>IF($E$5&gt;1,I86-G87,0)</f>
        <v/>
      </c>
    </row>
    <row r="88" ht="16" customHeight="1" s="2">
      <c r="B88" s="5">
        <f>IF(AND($E$5&gt;0,B87&lt;=($E$7*$E$8)),B87+1,"")</f>
        <v/>
      </c>
      <c r="C88" s="30">
        <f>IF($E$5&gt;1,EDATE(C87,1),"")</f>
        <v/>
      </c>
      <c r="D88" s="31">
        <f>IF($E$5&gt;1,PMT($E$6/$E$8,$E$7*$E$8,-$E$5),"")</f>
        <v/>
      </c>
      <c r="E88" s="32" t="n">
        <v>0</v>
      </c>
      <c r="F88" s="31">
        <f>IF($E$5&gt;1,D88+E88,"")</f>
        <v/>
      </c>
      <c r="G88" s="31">
        <f>IF($E$5&gt;1,PPMT($E$6/$E$8,B88,$E$7*$E$8,-$E$5)+E88,"")</f>
        <v/>
      </c>
      <c r="H88" s="31">
        <f>IF($E$5&gt;1,IPMT($E$6/$E$8,B88,$E$7*$E$8,-$E$5),"")</f>
        <v/>
      </c>
      <c r="I88" s="33">
        <f>IF($E$5&gt;1,I87-G88,0)</f>
        <v/>
      </c>
    </row>
    <row r="89" ht="16" customHeight="1" s="2">
      <c r="B89" s="5">
        <f>IF(AND($E$5&gt;0,B88&lt;=($E$7*$E$8)),B88+1,"")</f>
        <v/>
      </c>
      <c r="C89" s="30">
        <f>IF($E$5&gt;1,EDATE(C88,1),"")</f>
        <v/>
      </c>
      <c r="D89" s="31">
        <f>IF($E$5&gt;1,PMT($E$6/$E$8,$E$7*$E$8,-$E$5),"")</f>
        <v/>
      </c>
      <c r="E89" s="32" t="n">
        <v>0</v>
      </c>
      <c r="F89" s="31">
        <f>IF($E$5&gt;1,D89+E89,"")</f>
        <v/>
      </c>
      <c r="G89" s="31">
        <f>IF($E$5&gt;1,PPMT($E$6/$E$8,B89,$E$7*$E$8,-$E$5)+E89,"")</f>
        <v/>
      </c>
      <c r="H89" s="31">
        <f>IF($E$5&gt;1,IPMT($E$6/$E$8,B89,$E$7*$E$8,-$E$5),"")</f>
        <v/>
      </c>
      <c r="I89" s="33">
        <f>IF($E$5&gt;1,I88-G89,0)</f>
        <v/>
      </c>
    </row>
    <row r="90" ht="16" customHeight="1" s="2">
      <c r="B90" s="5">
        <f>IF(AND($E$5&gt;0,B89&lt;=($E$7*$E$8)),B89+1,"")</f>
        <v/>
      </c>
      <c r="C90" s="30">
        <f>IF($E$5&gt;1,EDATE(C89,1),"")</f>
        <v/>
      </c>
      <c r="D90" s="31">
        <f>IF($E$5&gt;1,PMT($E$6/$E$8,$E$7*$E$8,-$E$5),"")</f>
        <v/>
      </c>
      <c r="E90" s="32" t="n">
        <v>0</v>
      </c>
      <c r="F90" s="31">
        <f>IF($E$5&gt;1,D90+E90,"")</f>
        <v/>
      </c>
      <c r="G90" s="31">
        <f>IF($E$5&gt;1,PPMT($E$6/$E$8,B90,$E$7*$E$8,-$E$5)+E90,"")</f>
        <v/>
      </c>
      <c r="H90" s="31">
        <f>IF($E$5&gt;1,IPMT($E$6/$E$8,B90,$E$7*$E$8,-$E$5),"")</f>
        <v/>
      </c>
      <c r="I90" s="33">
        <f>IF($E$5&gt;1,I89-G90,0)</f>
        <v/>
      </c>
    </row>
    <row r="91" ht="16" customHeight="1" s="2">
      <c r="B91" s="5">
        <f>IF(AND($E$5&gt;0,B90&lt;=($E$7*$E$8)),B90+1,"")</f>
        <v/>
      </c>
      <c r="C91" s="30">
        <f>IF($E$5&gt;1,EDATE(C90,1),"")</f>
        <v/>
      </c>
      <c r="D91" s="31">
        <f>IF($E$5&gt;1,PMT($E$6/$E$8,$E$7*$E$8,-$E$5),"")</f>
        <v/>
      </c>
      <c r="E91" s="32" t="n">
        <v>0</v>
      </c>
      <c r="F91" s="31">
        <f>IF($E$5&gt;1,D91+E91,"")</f>
        <v/>
      </c>
      <c r="G91" s="31">
        <f>IF($E$5&gt;1,PPMT($E$6/$E$8,B91,$E$7*$E$8,-$E$5)+E91,"")</f>
        <v/>
      </c>
      <c r="H91" s="31">
        <f>IF($E$5&gt;1,IPMT($E$6/$E$8,B91,$E$7*$E$8,-$E$5),"")</f>
        <v/>
      </c>
      <c r="I91" s="33">
        <f>IF($E$5&gt;1,I90-G91,0)</f>
        <v/>
      </c>
    </row>
    <row r="92" ht="16" customHeight="1" s="2">
      <c r="B92" s="5">
        <f>IF(AND($E$5&gt;0,B91&lt;=($E$7*$E$8)),B91+1,"")</f>
        <v/>
      </c>
      <c r="C92" s="30">
        <f>IF($E$5&gt;1,EDATE(C91,1),"")</f>
        <v/>
      </c>
      <c r="D92" s="31">
        <f>IF($E$5&gt;1,PMT($E$6/$E$8,$E$7*$E$8,-$E$5),"")</f>
        <v/>
      </c>
      <c r="E92" s="32" t="n">
        <v>0</v>
      </c>
      <c r="F92" s="31">
        <f>IF($E$5&gt;1,D92+E92,"")</f>
        <v/>
      </c>
      <c r="G92" s="31">
        <f>IF($E$5&gt;1,PPMT($E$6/$E$8,B92,$E$7*$E$8,-$E$5)+E92,"")</f>
        <v/>
      </c>
      <c r="H92" s="31">
        <f>IF($E$5&gt;1,IPMT($E$6/$E$8,B92,$E$7*$E$8,-$E$5),"")</f>
        <v/>
      </c>
      <c r="I92" s="33">
        <f>IF($E$5&gt;1,I91-G92,0)</f>
        <v/>
      </c>
    </row>
    <row r="93" ht="16" customHeight="1" s="2">
      <c r="B93" s="5">
        <f>IF(AND($E$5&gt;0,B92&lt;=($E$7*$E$8)),B92+1,"")</f>
        <v/>
      </c>
      <c r="C93" s="30">
        <f>IF($E$5&gt;1,EDATE(C92,1),"")</f>
        <v/>
      </c>
      <c r="D93" s="31">
        <f>IF($E$5&gt;1,PMT($E$6/$E$8,$E$7*$E$8,-$E$5),"")</f>
        <v/>
      </c>
      <c r="E93" s="32" t="n">
        <v>0</v>
      </c>
      <c r="F93" s="31">
        <f>IF($E$5&gt;1,D93+E93,"")</f>
        <v/>
      </c>
      <c r="G93" s="31">
        <f>IF($E$5&gt;1,PPMT($E$6/$E$8,B93,$E$7*$E$8,-$E$5)+E93,"")</f>
        <v/>
      </c>
      <c r="H93" s="31">
        <f>IF($E$5&gt;1,IPMT($E$6/$E$8,B93,$E$7*$E$8,-$E$5),"")</f>
        <v/>
      </c>
      <c r="I93" s="33">
        <f>IF($E$5&gt;1,I92-G93,0)</f>
        <v/>
      </c>
    </row>
    <row r="94" ht="16" customHeight="1" s="2">
      <c r="B94" s="5">
        <f>IF(AND($E$5&gt;0,B93&lt;=($E$7*$E$8)),B93+1,"")</f>
        <v/>
      </c>
      <c r="C94" s="30">
        <f>IF($E$5&gt;1,EDATE(C93,1),"")</f>
        <v/>
      </c>
      <c r="D94" s="31">
        <f>IF($E$5&gt;1,PMT($E$6/$E$8,$E$7*$E$8,-$E$5),"")</f>
        <v/>
      </c>
      <c r="E94" s="32" t="n">
        <v>0</v>
      </c>
      <c r="F94" s="31">
        <f>IF($E$5&gt;1,D94+E94,"")</f>
        <v/>
      </c>
      <c r="G94" s="31">
        <f>IF($E$5&gt;1,PPMT($E$6/$E$8,B94,$E$7*$E$8,-$E$5)+E94,"")</f>
        <v/>
      </c>
      <c r="H94" s="31">
        <f>IF($E$5&gt;1,IPMT($E$6/$E$8,B94,$E$7*$E$8,-$E$5),"")</f>
        <v/>
      </c>
      <c r="I94" s="33">
        <f>IF($E$5&gt;1,I93-G94,0)</f>
        <v/>
      </c>
    </row>
    <row r="95" ht="16" customHeight="1" s="2">
      <c r="B95" s="5">
        <f>IF(AND($E$5&gt;0,B94&lt;=($E$7*$E$8)),B94+1,"")</f>
        <v/>
      </c>
      <c r="C95" s="30">
        <f>IF($E$5&gt;1,EDATE(C94,1),"")</f>
        <v/>
      </c>
      <c r="D95" s="31">
        <f>IF($E$5&gt;1,PMT($E$6/$E$8,$E$7*$E$8,-$E$5),"")</f>
        <v/>
      </c>
      <c r="E95" s="32" t="n">
        <v>0</v>
      </c>
      <c r="F95" s="31">
        <f>IF($E$5&gt;1,D95+E95,"")</f>
        <v/>
      </c>
      <c r="G95" s="31">
        <f>IF($E$5&gt;1,PPMT($E$6/$E$8,B95,$E$7*$E$8,-$E$5)+E95,"")</f>
        <v/>
      </c>
      <c r="H95" s="31">
        <f>IF($E$5&gt;1,IPMT($E$6/$E$8,B95,$E$7*$E$8,-$E$5),"")</f>
        <v/>
      </c>
      <c r="I95" s="33">
        <f>IF($E$5&gt;1,I94-G95,0)</f>
        <v/>
      </c>
    </row>
    <row r="96" ht="16" customHeight="1" s="2">
      <c r="B96" s="5">
        <f>IF(AND($E$5&gt;0,B95&lt;=($E$7*$E$8)),B95+1,"")</f>
        <v/>
      </c>
      <c r="C96" s="30">
        <f>IF($E$5&gt;1,EDATE(C95,1),"")</f>
        <v/>
      </c>
      <c r="D96" s="31">
        <f>IF($E$5&gt;1,PMT($E$6/$E$8,$E$7*$E$8,-$E$5),"")</f>
        <v/>
      </c>
      <c r="E96" s="32" t="n">
        <v>0</v>
      </c>
      <c r="F96" s="31">
        <f>IF($E$5&gt;1,D96+E96,"")</f>
        <v/>
      </c>
      <c r="G96" s="31">
        <f>IF($E$5&gt;1,PPMT($E$6/$E$8,B96,$E$7*$E$8,-$E$5)+E96,"")</f>
        <v/>
      </c>
      <c r="H96" s="31">
        <f>IF($E$5&gt;1,IPMT($E$6/$E$8,B96,$E$7*$E$8,-$E$5),"")</f>
        <v/>
      </c>
      <c r="I96" s="33">
        <f>IF($E$5&gt;1,I95-G96,0)</f>
        <v/>
      </c>
    </row>
    <row r="97" ht="16" customHeight="1" s="2">
      <c r="B97" s="5">
        <f>IF(AND($E$5&gt;0,B96&lt;=($E$7*$E$8)),B96+1,"")</f>
        <v/>
      </c>
      <c r="C97" s="30">
        <f>IF($E$5&gt;1,EDATE(C96,1),"")</f>
        <v/>
      </c>
      <c r="D97" s="31">
        <f>IF($E$5&gt;1,PMT($E$6/$E$8,$E$7*$E$8,-$E$5),"")</f>
        <v/>
      </c>
      <c r="E97" s="32" t="n">
        <v>0</v>
      </c>
      <c r="F97" s="31">
        <f>IF($E$5&gt;1,D97+E97,"")</f>
        <v/>
      </c>
      <c r="G97" s="31">
        <f>IF($E$5&gt;1,PPMT($E$6/$E$8,B97,$E$7*$E$8,-$E$5)+E97,"")</f>
        <v/>
      </c>
      <c r="H97" s="31">
        <f>IF($E$5&gt;1,IPMT($E$6/$E$8,B97,$E$7*$E$8,-$E$5),"")</f>
        <v/>
      </c>
      <c r="I97" s="33">
        <f>IF($E$5&gt;1,I96-G97,0)</f>
        <v/>
      </c>
    </row>
    <row r="98" ht="16" customHeight="1" s="2">
      <c r="B98" s="5">
        <f>IF(AND($E$5&gt;0,B97&lt;=($E$7*$E$8)),B97+1,"")</f>
        <v/>
      </c>
      <c r="C98" s="30">
        <f>IF($E$5&gt;1,EDATE(C97,1),"")</f>
        <v/>
      </c>
      <c r="D98" s="31">
        <f>IF($E$5&gt;1,PMT($E$6/$E$8,$E$7*$E$8,-$E$5),"")</f>
        <v/>
      </c>
      <c r="E98" s="32" t="n">
        <v>0</v>
      </c>
      <c r="F98" s="31">
        <f>IF($E$5&gt;1,D98+E98,"")</f>
        <v/>
      </c>
      <c r="G98" s="31">
        <f>IF($E$5&gt;1,PPMT($E$6/$E$8,B98,$E$7*$E$8,-$E$5)+E98,"")</f>
        <v/>
      </c>
      <c r="H98" s="31">
        <f>IF($E$5&gt;1,IPMT($E$6/$E$8,B98,$E$7*$E$8,-$E$5),"")</f>
        <v/>
      </c>
      <c r="I98" s="33">
        <f>IF($E$5&gt;1,I97-G98,0)</f>
        <v/>
      </c>
    </row>
    <row r="99" ht="16" customHeight="1" s="2">
      <c r="B99" s="5">
        <f>IF(AND($E$5&gt;0,B98&lt;=($E$7*$E$8)),B98+1,"")</f>
        <v/>
      </c>
      <c r="C99" s="30">
        <f>IF($E$5&gt;1,EDATE(C98,1),"")</f>
        <v/>
      </c>
      <c r="D99" s="31">
        <f>IF($E$5&gt;1,PMT($E$6/$E$8,$E$7*$E$8,-$E$5),"")</f>
        <v/>
      </c>
      <c r="E99" s="32" t="n">
        <v>0</v>
      </c>
      <c r="F99" s="31">
        <f>IF($E$5&gt;1,D99+E99,"")</f>
        <v/>
      </c>
      <c r="G99" s="31">
        <f>IF($E$5&gt;1,PPMT($E$6/$E$8,B99,$E$7*$E$8,-$E$5)+E99,"")</f>
        <v/>
      </c>
      <c r="H99" s="31">
        <f>IF($E$5&gt;1,IPMT($E$6/$E$8,B99,$E$7*$E$8,-$E$5),"")</f>
        <v/>
      </c>
      <c r="I99" s="33">
        <f>IF($E$5&gt;1,I98-G99,0)</f>
        <v/>
      </c>
    </row>
    <row r="100" ht="16" customHeight="1" s="2">
      <c r="B100" s="5">
        <f>IF(AND($E$5&gt;0,B99&lt;=($E$7*$E$8)),B99+1,"")</f>
        <v/>
      </c>
      <c r="C100" s="30">
        <f>IF($E$5&gt;1,EDATE(C99,1),"")</f>
        <v/>
      </c>
      <c r="D100" s="31">
        <f>IF($E$5&gt;1,PMT($E$6/$E$8,$E$7*$E$8,-$E$5),"")</f>
        <v/>
      </c>
      <c r="E100" s="32" t="n">
        <v>0</v>
      </c>
      <c r="F100" s="31">
        <f>IF($E$5&gt;1,D100+E100,"")</f>
        <v/>
      </c>
      <c r="G100" s="31">
        <f>IF($E$5&gt;1,PPMT($E$6/$E$8,B100,$E$7*$E$8,-$E$5)+E100,"")</f>
        <v/>
      </c>
      <c r="H100" s="31">
        <f>IF($E$5&gt;1,IPMT($E$6/$E$8,B100,$E$7*$E$8,-$E$5),"")</f>
        <v/>
      </c>
      <c r="I100" s="33">
        <f>IF($E$5&gt;1,I99-G100,0)</f>
        <v/>
      </c>
    </row>
    <row r="101" ht="16" customHeight="1" s="2">
      <c r="B101" s="5">
        <f>IF(AND($E$5&gt;0,B100&lt;=($E$7*$E$8)),B100+1,"")</f>
        <v/>
      </c>
      <c r="C101" s="30">
        <f>IF($E$5&gt;1,EDATE(C100,1),"")</f>
        <v/>
      </c>
      <c r="D101" s="31">
        <f>IF($E$5&gt;1,PMT($E$6/$E$8,$E$7*$E$8,-$E$5),"")</f>
        <v/>
      </c>
      <c r="E101" s="32" t="n">
        <v>0</v>
      </c>
      <c r="F101" s="31">
        <f>IF($E$5&gt;1,D101+E101,"")</f>
        <v/>
      </c>
      <c r="G101" s="31">
        <f>IF($E$5&gt;1,PPMT($E$6/$E$8,B101,$E$7*$E$8,-$E$5)+E101,"")</f>
        <v/>
      </c>
      <c r="H101" s="31">
        <f>IF($E$5&gt;1,IPMT($E$6/$E$8,B101,$E$7*$E$8,-$E$5),"")</f>
        <v/>
      </c>
      <c r="I101" s="33">
        <f>IF($E$5&gt;1,I100-G101,0)</f>
        <v/>
      </c>
    </row>
    <row r="102" ht="16" customHeight="1" s="2">
      <c r="B102" s="5">
        <f>IF(AND($E$5&gt;0,B101&lt;=($E$7*$E$8)),B101+1,"")</f>
        <v/>
      </c>
      <c r="C102" s="30">
        <f>IF($E$5&gt;1,EDATE(C101,1),"")</f>
        <v/>
      </c>
      <c r="D102" s="31">
        <f>IF($E$5&gt;1,PMT($E$6/$E$8,$E$7*$E$8,-$E$5),"")</f>
        <v/>
      </c>
      <c r="E102" s="32" t="n">
        <v>0</v>
      </c>
      <c r="F102" s="31">
        <f>IF($E$5&gt;1,D102+E102,"")</f>
        <v/>
      </c>
      <c r="G102" s="31">
        <f>IF($E$5&gt;1,PPMT($E$6/$E$8,B102,$E$7*$E$8,-$E$5)+E102,"")</f>
        <v/>
      </c>
      <c r="H102" s="31">
        <f>IF($E$5&gt;1,IPMT($E$6/$E$8,B102,$E$7*$E$8,-$E$5),"")</f>
        <v/>
      </c>
      <c r="I102" s="33">
        <f>IF($E$5&gt;1,I101-G102,0)</f>
        <v/>
      </c>
    </row>
    <row r="103" ht="16" customHeight="1" s="2">
      <c r="B103" s="5">
        <f>IF(AND($E$5&gt;0,B102&lt;=($E$7*$E$8)),B102+1,"")</f>
        <v/>
      </c>
      <c r="C103" s="30">
        <f>IF($E$5&gt;1,EDATE(C102,1),"")</f>
        <v/>
      </c>
      <c r="D103" s="31">
        <f>IF($E$5&gt;1,PMT($E$6/$E$8,$E$7*$E$8,-$E$5),"")</f>
        <v/>
      </c>
      <c r="E103" s="32" t="n">
        <v>0</v>
      </c>
      <c r="F103" s="31">
        <f>IF($E$5&gt;1,D103+E103,"")</f>
        <v/>
      </c>
      <c r="G103" s="31">
        <f>IF($E$5&gt;1,PPMT($E$6/$E$8,B103,$E$7*$E$8,-$E$5)+E103,"")</f>
        <v/>
      </c>
      <c r="H103" s="31">
        <f>IF($E$5&gt;1,IPMT($E$6/$E$8,B103,$E$7*$E$8,-$E$5),"")</f>
        <v/>
      </c>
      <c r="I103" s="33">
        <f>IF($E$5&gt;1,I102-G103,0)</f>
        <v/>
      </c>
    </row>
    <row r="104" ht="16" customHeight="1" s="2">
      <c r="B104" s="5">
        <f>IF(AND($E$5&gt;0,B103&lt;=($E$7*$E$8)),B103+1,"")</f>
        <v/>
      </c>
      <c r="C104" s="30">
        <f>IF($E$5&gt;1,EDATE(C103,1),"")</f>
        <v/>
      </c>
      <c r="D104" s="31">
        <f>IF($E$5&gt;1,PMT($E$6/$E$8,$E$7*$E$8,-$E$5),"")</f>
        <v/>
      </c>
      <c r="E104" s="32" t="n">
        <v>0</v>
      </c>
      <c r="F104" s="31">
        <f>IF($E$5&gt;1,D104+E104,"")</f>
        <v/>
      </c>
      <c r="G104" s="31">
        <f>IF($E$5&gt;1,PPMT($E$6/$E$8,B104,$E$7*$E$8,-$E$5)+E104,"")</f>
        <v/>
      </c>
      <c r="H104" s="31">
        <f>IF($E$5&gt;1,IPMT($E$6/$E$8,B104,$E$7*$E$8,-$E$5),"")</f>
        <v/>
      </c>
      <c r="I104" s="33">
        <f>IF($E$5&gt;1,I103-G104,0)</f>
        <v/>
      </c>
    </row>
    <row r="105" ht="16" customHeight="1" s="2">
      <c r="B105" s="5">
        <f>IF(AND($E$5&gt;0,B104&lt;=($E$7*$E$8)),B104+1,"")</f>
        <v/>
      </c>
      <c r="C105" s="30">
        <f>IF($E$5&gt;1,EDATE(C104,1),"")</f>
        <v/>
      </c>
      <c r="D105" s="31">
        <f>IF($E$5&gt;1,PMT($E$6/$E$8,$E$7*$E$8,-$E$5),"")</f>
        <v/>
      </c>
      <c r="E105" s="32" t="n">
        <v>0</v>
      </c>
      <c r="F105" s="31">
        <f>IF($E$5&gt;1,D105+E105,"")</f>
        <v/>
      </c>
      <c r="G105" s="31">
        <f>IF($E$5&gt;1,PPMT($E$6/$E$8,B105,$E$7*$E$8,-$E$5)+E105,"")</f>
        <v/>
      </c>
      <c r="H105" s="31">
        <f>IF($E$5&gt;1,IPMT($E$6/$E$8,B105,$E$7*$E$8,-$E$5),"")</f>
        <v/>
      </c>
      <c r="I105" s="33">
        <f>IF($E$5&gt;1,I104-G105,0)</f>
        <v/>
      </c>
    </row>
    <row r="106" ht="16" customHeight="1" s="2">
      <c r="B106" s="5">
        <f>IF(AND($E$5&gt;0,B105&lt;=($E$7*$E$8)),B105+1,"")</f>
        <v/>
      </c>
      <c r="C106" s="30">
        <f>IF($E$5&gt;1,EDATE(C105,1),"")</f>
        <v/>
      </c>
      <c r="D106" s="31">
        <f>IF($E$5&gt;1,PMT($E$6/$E$8,$E$7*$E$8,-$E$5),"")</f>
        <v/>
      </c>
      <c r="E106" s="32" t="n">
        <v>0</v>
      </c>
      <c r="F106" s="31">
        <f>IF($E$5&gt;1,D106+E106,"")</f>
        <v/>
      </c>
      <c r="G106" s="31">
        <f>IF($E$5&gt;1,PPMT($E$6/$E$8,B106,$E$7*$E$8,-$E$5)+E106,"")</f>
        <v/>
      </c>
      <c r="H106" s="31">
        <f>IF($E$5&gt;1,IPMT($E$6/$E$8,B106,$E$7*$E$8,-$E$5),"")</f>
        <v/>
      </c>
      <c r="I106" s="33">
        <f>IF($E$5&gt;1,I105-G106,0)</f>
        <v/>
      </c>
    </row>
    <row r="107" ht="16" customHeight="1" s="2">
      <c r="B107" s="5">
        <f>IF(AND($E$5&gt;0,B106&lt;=($E$7*$E$8)),B106+1,"")</f>
        <v/>
      </c>
      <c r="C107" s="30">
        <f>IF($E$5&gt;1,EDATE(C106,1),"")</f>
        <v/>
      </c>
      <c r="D107" s="31">
        <f>IF($E$5&gt;1,PMT($E$6/$E$8,$E$7*$E$8,-$E$5),"")</f>
        <v/>
      </c>
      <c r="E107" s="32" t="n">
        <v>0</v>
      </c>
      <c r="F107" s="31">
        <f>IF($E$5&gt;1,D107+E107,"")</f>
        <v/>
      </c>
      <c r="G107" s="31">
        <f>IF($E$5&gt;1,PPMT($E$6/$E$8,B107,$E$7*$E$8,-$E$5)+E107,"")</f>
        <v/>
      </c>
      <c r="H107" s="31">
        <f>IF($E$5&gt;1,IPMT($E$6/$E$8,B107,$E$7*$E$8,-$E$5),"")</f>
        <v/>
      </c>
      <c r="I107" s="33">
        <f>IF($E$5&gt;1,I106-G107,0)</f>
        <v/>
      </c>
    </row>
    <row r="108" ht="16" customHeight="1" s="2">
      <c r="B108" s="5">
        <f>IF(AND($E$5&gt;0,B107&lt;=($E$7*$E$8)),B107+1,"")</f>
        <v/>
      </c>
      <c r="C108" s="30">
        <f>IF($E$5&gt;1,EDATE(C107,1),"")</f>
        <v/>
      </c>
      <c r="D108" s="31">
        <f>IF($E$5&gt;1,PMT($E$6/$E$8,$E$7*$E$8,-$E$5),"")</f>
        <v/>
      </c>
      <c r="E108" s="32" t="n">
        <v>0</v>
      </c>
      <c r="F108" s="31">
        <f>IF($E$5&gt;1,D108+E108,"")</f>
        <v/>
      </c>
      <c r="G108" s="31">
        <f>IF($E$5&gt;1,PPMT($E$6/$E$8,B108,$E$7*$E$8,-$E$5)+E108,"")</f>
        <v/>
      </c>
      <c r="H108" s="31">
        <f>IF($E$5&gt;1,IPMT($E$6/$E$8,B108,$E$7*$E$8,-$E$5),"")</f>
        <v/>
      </c>
      <c r="I108" s="33">
        <f>IF($E$5&gt;1,I107-G108,0)</f>
        <v/>
      </c>
    </row>
    <row r="109" ht="16" customHeight="1" s="2">
      <c r="B109" s="5">
        <f>IF(AND($E$5&gt;0,B108&lt;=($E$7*$E$8)),B108+1,"")</f>
        <v/>
      </c>
      <c r="C109" s="30">
        <f>IF($E$5&gt;1,EDATE(C108,1),"")</f>
        <v/>
      </c>
      <c r="D109" s="31">
        <f>IF($E$5&gt;1,PMT($E$6/$E$8,$E$7*$E$8,-$E$5),"")</f>
        <v/>
      </c>
      <c r="E109" s="32" t="n">
        <v>0</v>
      </c>
      <c r="F109" s="31">
        <f>IF($E$5&gt;1,D109+E109,"")</f>
        <v/>
      </c>
      <c r="G109" s="31">
        <f>IF($E$5&gt;1,PPMT($E$6/$E$8,B109,$E$7*$E$8,-$E$5)+E109,"")</f>
        <v/>
      </c>
      <c r="H109" s="31">
        <f>IF($E$5&gt;1,IPMT($E$6/$E$8,B109,$E$7*$E$8,-$E$5),"")</f>
        <v/>
      </c>
      <c r="I109" s="33">
        <f>IF($E$5&gt;1,I108-G109,0)</f>
        <v/>
      </c>
    </row>
    <row r="110" ht="16" customHeight="1" s="2">
      <c r="B110" s="5">
        <f>IF(AND($E$5&gt;0,B109&lt;=($E$7*$E$8)),B109+1,"")</f>
        <v/>
      </c>
      <c r="C110" s="30">
        <f>IF($E$5&gt;1,EDATE(C109,1),"")</f>
        <v/>
      </c>
      <c r="D110" s="31">
        <f>IF($E$5&gt;1,PMT($E$6/$E$8,$E$7*$E$8,-$E$5),"")</f>
        <v/>
      </c>
      <c r="E110" s="32" t="n">
        <v>0</v>
      </c>
      <c r="F110" s="31">
        <f>IF($E$5&gt;1,D110+E110,"")</f>
        <v/>
      </c>
      <c r="G110" s="31">
        <f>IF($E$5&gt;1,PPMT($E$6/$E$8,B110,$E$7*$E$8,-$E$5)+E110,"")</f>
        <v/>
      </c>
      <c r="H110" s="31">
        <f>IF($E$5&gt;1,IPMT($E$6/$E$8,B110,$E$7*$E$8,-$E$5),"")</f>
        <v/>
      </c>
      <c r="I110" s="33">
        <f>IF($E$5&gt;1,I109-G110,0)</f>
        <v/>
      </c>
    </row>
    <row r="111" ht="16" customHeight="1" s="2">
      <c r="B111" s="5">
        <f>IF(AND($E$5&gt;0,B110&lt;=($E$7*$E$8)),B110+1,"")</f>
        <v/>
      </c>
      <c r="C111" s="30">
        <f>IF($E$5&gt;1,EDATE(C110,1),"")</f>
        <v/>
      </c>
      <c r="D111" s="31">
        <f>IF($E$5&gt;1,PMT($E$6/$E$8,$E$7*$E$8,-$E$5),"")</f>
        <v/>
      </c>
      <c r="E111" s="32" t="n">
        <v>0</v>
      </c>
      <c r="F111" s="31">
        <f>IF($E$5&gt;1,D111+E111,"")</f>
        <v/>
      </c>
      <c r="G111" s="31">
        <f>IF($E$5&gt;1,PPMT($E$6/$E$8,B111,$E$7*$E$8,-$E$5)+E111,"")</f>
        <v/>
      </c>
      <c r="H111" s="31">
        <f>IF($E$5&gt;1,IPMT($E$6/$E$8,B111,$E$7*$E$8,-$E$5),"")</f>
        <v/>
      </c>
      <c r="I111" s="33">
        <f>IF($E$5&gt;1,I110-G111,0)</f>
        <v/>
      </c>
    </row>
    <row r="112" ht="16" customHeight="1" s="2">
      <c r="B112" s="5">
        <f>IF(AND($E$5&gt;0,B111&lt;=($E$7*$E$8)),B111+1,"")</f>
        <v/>
      </c>
      <c r="C112" s="30">
        <f>IF($E$5&gt;1,EDATE(C111,1),"")</f>
        <v/>
      </c>
      <c r="D112" s="31">
        <f>IF($E$5&gt;1,PMT($E$6/$E$8,$E$7*$E$8,-$E$5),"")</f>
        <v/>
      </c>
      <c r="E112" s="32" t="n">
        <v>0</v>
      </c>
      <c r="F112" s="31">
        <f>IF($E$5&gt;1,D112+E112,"")</f>
        <v/>
      </c>
      <c r="G112" s="31">
        <f>IF($E$5&gt;1,PPMT($E$6/$E$8,B112,$E$7*$E$8,-$E$5)+E112,"")</f>
        <v/>
      </c>
      <c r="H112" s="31">
        <f>IF($E$5&gt;1,IPMT($E$6/$E$8,B112,$E$7*$E$8,-$E$5),"")</f>
        <v/>
      </c>
      <c r="I112" s="33">
        <f>IF($E$5&gt;1,I111-G112,0)</f>
        <v/>
      </c>
    </row>
    <row r="113" ht="16" customHeight="1" s="2">
      <c r="B113" s="5">
        <f>IF(AND($E$5&gt;0,B112&lt;=($E$7*$E$8)),B112+1,"")</f>
        <v/>
      </c>
      <c r="C113" s="30">
        <f>IF($E$5&gt;1,EDATE(C112,1),"")</f>
        <v/>
      </c>
      <c r="D113" s="31">
        <f>IF($E$5&gt;1,PMT($E$6/$E$8,$E$7*$E$8,-$E$5),"")</f>
        <v/>
      </c>
      <c r="E113" s="32" t="n">
        <v>0</v>
      </c>
      <c r="F113" s="31">
        <f>IF($E$5&gt;1,D113+E113,"")</f>
        <v/>
      </c>
      <c r="G113" s="31">
        <f>IF($E$5&gt;1,PPMT($E$6/$E$8,B113,$E$7*$E$8,-$E$5)+E113,"")</f>
        <v/>
      </c>
      <c r="H113" s="31">
        <f>IF($E$5&gt;1,IPMT($E$6/$E$8,B113,$E$7*$E$8,-$E$5),"")</f>
        <v/>
      </c>
      <c r="I113" s="33">
        <f>IF($E$5&gt;1,I112-G113,0)</f>
        <v/>
      </c>
    </row>
    <row r="114" ht="16" customHeight="1" s="2">
      <c r="B114" s="5">
        <f>IF(AND($E$5&gt;0,B113&lt;=($E$7*$E$8)),B113+1,"")</f>
        <v/>
      </c>
      <c r="C114" s="30">
        <f>IF($E$5&gt;1,EDATE(C113,1),"")</f>
        <v/>
      </c>
      <c r="D114" s="31">
        <f>IF($E$5&gt;1,PMT($E$6/$E$8,$E$7*$E$8,-$E$5),"")</f>
        <v/>
      </c>
      <c r="E114" s="32" t="n">
        <v>0</v>
      </c>
      <c r="F114" s="31">
        <f>IF($E$5&gt;1,D114+E114,"")</f>
        <v/>
      </c>
      <c r="G114" s="31">
        <f>IF($E$5&gt;1,PPMT($E$6/$E$8,B114,$E$7*$E$8,-$E$5)+E114,"")</f>
        <v/>
      </c>
      <c r="H114" s="31">
        <f>IF($E$5&gt;1,IPMT($E$6/$E$8,B114,$E$7*$E$8,-$E$5),"")</f>
        <v/>
      </c>
      <c r="I114" s="33">
        <f>IF($E$5&gt;1,I113-G114,0)</f>
        <v/>
      </c>
    </row>
    <row r="115" ht="16" customHeight="1" s="2">
      <c r="B115" s="5">
        <f>IF(AND($E$5&gt;0,B114&lt;=($E$7*$E$8)),B114+1,"")</f>
        <v/>
      </c>
      <c r="C115" s="30">
        <f>IF($E$5&gt;1,EDATE(C114,1),"")</f>
        <v/>
      </c>
      <c r="D115" s="31">
        <f>IF($E$5&gt;1,PMT($E$6/$E$8,$E$7*$E$8,-$E$5),"")</f>
        <v/>
      </c>
      <c r="E115" s="32" t="n">
        <v>0</v>
      </c>
      <c r="F115" s="31">
        <f>IF($E$5&gt;1,D115+E115,"")</f>
        <v/>
      </c>
      <c r="G115" s="31">
        <f>IF($E$5&gt;1,PPMT($E$6/$E$8,B115,$E$7*$E$8,-$E$5)+E115,"")</f>
        <v/>
      </c>
      <c r="H115" s="31">
        <f>IF($E$5&gt;1,IPMT($E$6/$E$8,B115,$E$7*$E$8,-$E$5),"")</f>
        <v/>
      </c>
      <c r="I115" s="33">
        <f>IF($E$5&gt;1,I114-G115,0)</f>
        <v/>
      </c>
    </row>
    <row r="116" ht="16" customHeight="1" s="2">
      <c r="B116" s="5">
        <f>IF(AND($E$5&gt;0,B115&lt;=($E$7*$E$8)),B115+1,"")</f>
        <v/>
      </c>
      <c r="C116" s="30">
        <f>IF($E$5&gt;1,EDATE(C115,1),"")</f>
        <v/>
      </c>
      <c r="D116" s="31">
        <f>IF($E$5&gt;1,PMT($E$6/$E$8,$E$7*$E$8,-$E$5),"")</f>
        <v/>
      </c>
      <c r="E116" s="32" t="n">
        <v>0</v>
      </c>
      <c r="F116" s="31">
        <f>IF($E$5&gt;1,D116+E116,"")</f>
        <v/>
      </c>
      <c r="G116" s="31">
        <f>IF($E$5&gt;1,PPMT($E$6/$E$8,B116,$E$7*$E$8,-$E$5)+E116,"")</f>
        <v/>
      </c>
      <c r="H116" s="31">
        <f>IF($E$5&gt;1,IPMT($E$6/$E$8,B116,$E$7*$E$8,-$E$5),"")</f>
        <v/>
      </c>
      <c r="I116" s="33">
        <f>IF($E$5&gt;1,I115-G116,0)</f>
        <v/>
      </c>
    </row>
    <row r="117" ht="16" customHeight="1" s="2">
      <c r="B117" s="5">
        <f>IF(AND($E$5&gt;0,B116&lt;=($E$7*$E$8)),B116+1,"")</f>
        <v/>
      </c>
      <c r="C117" s="30">
        <f>IF($E$5&gt;1,EDATE(C116,1),"")</f>
        <v/>
      </c>
      <c r="D117" s="31">
        <f>IF($E$5&gt;1,PMT($E$6/$E$8,$E$7*$E$8,-$E$5),"")</f>
        <v/>
      </c>
      <c r="E117" s="32" t="n">
        <v>0</v>
      </c>
      <c r="F117" s="31">
        <f>IF($E$5&gt;1,D117+E117,"")</f>
        <v/>
      </c>
      <c r="G117" s="31">
        <f>IF($E$5&gt;1,PPMT($E$6/$E$8,B117,$E$7*$E$8,-$E$5)+E117,"")</f>
        <v/>
      </c>
      <c r="H117" s="31">
        <f>IF($E$5&gt;1,IPMT($E$6/$E$8,B117,$E$7*$E$8,-$E$5),"")</f>
        <v/>
      </c>
      <c r="I117" s="33">
        <f>IF($E$5&gt;1,I116-G117,0)</f>
        <v/>
      </c>
    </row>
    <row r="118" ht="16" customHeight="1" s="2">
      <c r="B118" s="5">
        <f>IF(AND($E$5&gt;0,B117&lt;=($E$7*$E$8)),B117+1,"")</f>
        <v/>
      </c>
      <c r="C118" s="30">
        <f>IF($E$5&gt;1,EDATE(C117,1),"")</f>
        <v/>
      </c>
      <c r="D118" s="31">
        <f>IF($E$5&gt;1,PMT($E$6/$E$8,$E$7*$E$8,-$E$5),"")</f>
        <v/>
      </c>
      <c r="E118" s="32" t="n">
        <v>0</v>
      </c>
      <c r="F118" s="31">
        <f>IF($E$5&gt;1,D118+E118,"")</f>
        <v/>
      </c>
      <c r="G118" s="31">
        <f>IF($E$5&gt;1,PPMT($E$6/$E$8,B118,$E$7*$E$8,-$E$5)+E118,"")</f>
        <v/>
      </c>
      <c r="H118" s="31">
        <f>IF($E$5&gt;1,IPMT($E$6/$E$8,B118,$E$7*$E$8,-$E$5),"")</f>
        <v/>
      </c>
      <c r="I118" s="33">
        <f>IF($E$5&gt;1,I117-G118,0)</f>
        <v/>
      </c>
    </row>
    <row r="119" ht="16" customHeight="1" s="2">
      <c r="B119" s="5">
        <f>IF(AND($E$5&gt;0,B118&lt;=($E$7*$E$8)),B118+1,"")</f>
        <v/>
      </c>
      <c r="C119" s="30">
        <f>IF($E$5&gt;1,EDATE(C118,1),"")</f>
        <v/>
      </c>
      <c r="D119" s="31">
        <f>IF($E$5&gt;1,PMT($E$6/$E$8,$E$7*$E$8,-$E$5),"")</f>
        <v/>
      </c>
      <c r="E119" s="32" t="n">
        <v>0</v>
      </c>
      <c r="F119" s="31">
        <f>IF($E$5&gt;1,D119+E119,"")</f>
        <v/>
      </c>
      <c r="G119" s="31">
        <f>IF($E$5&gt;1,PPMT($E$6/$E$8,B119,$E$7*$E$8,-$E$5)+E119,"")</f>
        <v/>
      </c>
      <c r="H119" s="31">
        <f>IF($E$5&gt;1,IPMT($E$6/$E$8,B119,$E$7*$E$8,-$E$5),"")</f>
        <v/>
      </c>
      <c r="I119" s="33">
        <f>IF($E$5&gt;1,I118-G119,0)</f>
        <v/>
      </c>
    </row>
    <row r="120" ht="16" customHeight="1" s="2">
      <c r="B120" s="5">
        <f>IF(AND($E$5&gt;0,B119&lt;=($E$7*$E$8)),B119+1,"")</f>
        <v/>
      </c>
      <c r="C120" s="30">
        <f>IF($E$5&gt;1,EDATE(C119,1),"")</f>
        <v/>
      </c>
      <c r="D120" s="31">
        <f>IF($E$5&gt;1,PMT($E$6/$E$8,$E$7*$E$8,-$E$5),"")</f>
        <v/>
      </c>
      <c r="E120" s="32" t="n">
        <v>0</v>
      </c>
      <c r="F120" s="31">
        <f>IF($E$5&gt;1,D120+E120,"")</f>
        <v/>
      </c>
      <c r="G120" s="31">
        <f>IF($E$5&gt;1,PPMT($E$6/$E$8,B120,$E$7*$E$8,-$E$5)+E120,"")</f>
        <v/>
      </c>
      <c r="H120" s="31">
        <f>IF($E$5&gt;1,IPMT($E$6/$E$8,B120,$E$7*$E$8,-$E$5),"")</f>
        <v/>
      </c>
      <c r="I120" s="33">
        <f>IF($E$5&gt;1,I119-G120,0)</f>
        <v/>
      </c>
    </row>
    <row r="121" ht="16" customHeight="1" s="2">
      <c r="B121" s="5">
        <f>IF(AND($E$5&gt;0,B120&lt;=($E$7*$E$8)),B120+1,"")</f>
        <v/>
      </c>
      <c r="C121" s="30">
        <f>IF($E$5&gt;1,EDATE(C120,1),"")</f>
        <v/>
      </c>
      <c r="D121" s="31">
        <f>IF($E$5&gt;1,PMT($E$6/$E$8,$E$7*$E$8,-$E$5),"")</f>
        <v/>
      </c>
      <c r="E121" s="32" t="n">
        <v>0</v>
      </c>
      <c r="F121" s="31">
        <f>IF($E$5&gt;1,D121+E121,"")</f>
        <v/>
      </c>
      <c r="G121" s="31">
        <f>IF($E$5&gt;1,PPMT($E$6/$E$8,B121,$E$7*$E$8,-$E$5)+E121,"")</f>
        <v/>
      </c>
      <c r="H121" s="31">
        <f>IF($E$5&gt;1,IPMT($E$6/$E$8,B121,$E$7*$E$8,-$E$5),"")</f>
        <v/>
      </c>
      <c r="I121" s="33">
        <f>IF($E$5&gt;1,I120-G121,0)</f>
        <v/>
      </c>
    </row>
    <row r="122" ht="16" customHeight="1" s="2">
      <c r="B122" s="5">
        <f>IF(AND($E$5&gt;0,B121&lt;=($E$7*$E$8)),B121+1,"")</f>
        <v/>
      </c>
      <c r="C122" s="30">
        <f>IF($E$5&gt;1,EDATE(C121,1),"")</f>
        <v/>
      </c>
      <c r="D122" s="31">
        <f>IF($E$5&gt;1,PMT($E$6/$E$8,$E$7*$E$8,-$E$5),"")</f>
        <v/>
      </c>
      <c r="E122" s="32" t="n">
        <v>0</v>
      </c>
      <c r="F122" s="31">
        <f>IF($E$5&gt;1,D122+E122,"")</f>
        <v/>
      </c>
      <c r="G122" s="31">
        <f>IF($E$5&gt;1,PPMT($E$6/$E$8,B122,$E$7*$E$8,-$E$5)+E122,"")</f>
        <v/>
      </c>
      <c r="H122" s="31">
        <f>IF($E$5&gt;1,IPMT($E$6/$E$8,B122,$E$7*$E$8,-$E$5),"")</f>
        <v/>
      </c>
      <c r="I122" s="33">
        <f>IF($E$5&gt;1,I121-G122,0)</f>
        <v/>
      </c>
    </row>
    <row r="123" ht="16" customHeight="1" s="2">
      <c r="B123" s="5">
        <f>IF(AND($E$5&gt;0,B122&lt;=($E$7*$E$8)),B122+1,"")</f>
        <v/>
      </c>
      <c r="C123" s="30">
        <f>IF($E$5&gt;1,EDATE(C122,1),"")</f>
        <v/>
      </c>
      <c r="D123" s="31">
        <f>IF($E$5&gt;1,PMT($E$6/$E$8,$E$7*$E$8,-$E$5),"")</f>
        <v/>
      </c>
      <c r="E123" s="32" t="n">
        <v>0</v>
      </c>
      <c r="F123" s="31">
        <f>IF($E$5&gt;1,D123+E123,"")</f>
        <v/>
      </c>
      <c r="G123" s="31">
        <f>IF($E$5&gt;1,PPMT($E$6/$E$8,B123,$E$7*$E$8,-$E$5)+E123,"")</f>
        <v/>
      </c>
      <c r="H123" s="31">
        <f>IF($E$5&gt;1,IPMT($E$6/$E$8,B123,$E$7*$E$8,-$E$5),"")</f>
        <v/>
      </c>
      <c r="I123" s="33">
        <f>IF($E$5&gt;1,I122-G123,0)</f>
        <v/>
      </c>
    </row>
    <row r="124" ht="16" customHeight="1" s="2">
      <c r="B124" s="5">
        <f>IF(AND($E$5&gt;0,B123&lt;=($E$7*$E$8)),B123+1,"")</f>
        <v/>
      </c>
      <c r="C124" s="30">
        <f>IF($E$5&gt;1,EDATE(C123,1),"")</f>
        <v/>
      </c>
      <c r="D124" s="31">
        <f>IF($E$5&gt;1,PMT($E$6/$E$8,$E$7*$E$8,-$E$5),"")</f>
        <v/>
      </c>
      <c r="E124" s="32" t="n">
        <v>0</v>
      </c>
      <c r="F124" s="31">
        <f>IF($E$5&gt;1,D124+E124,"")</f>
        <v/>
      </c>
      <c r="G124" s="31">
        <f>IF($E$5&gt;1,PPMT($E$6/$E$8,B124,$E$7*$E$8,-$E$5)+E124,"")</f>
        <v/>
      </c>
      <c r="H124" s="31">
        <f>IF($E$5&gt;1,IPMT($E$6/$E$8,B124,$E$7*$E$8,-$E$5),"")</f>
        <v/>
      </c>
      <c r="I124" s="33">
        <f>IF($E$5&gt;1,I123-G124,0)</f>
        <v/>
      </c>
    </row>
    <row r="125" ht="16" customHeight="1" s="2">
      <c r="B125" s="5">
        <f>IF(AND($E$5&gt;0,B124&lt;=($E$7*$E$8)),B124+1,"")</f>
        <v/>
      </c>
      <c r="C125" s="30">
        <f>IF($E$5&gt;1,EDATE(C124,1),"")</f>
        <v/>
      </c>
      <c r="D125" s="31">
        <f>IF($E$5&gt;1,PMT($E$6/$E$8,$E$7*$E$8,-$E$5),"")</f>
        <v/>
      </c>
      <c r="E125" s="32" t="n">
        <v>0</v>
      </c>
      <c r="F125" s="31">
        <f>IF($E$5&gt;1,D125+E125,"")</f>
        <v/>
      </c>
      <c r="G125" s="31">
        <f>IF($E$5&gt;1,PPMT($E$6/$E$8,B125,$E$7*$E$8,-$E$5)+E125,"")</f>
        <v/>
      </c>
      <c r="H125" s="31">
        <f>IF($E$5&gt;1,IPMT($E$6/$E$8,B125,$E$7*$E$8,-$E$5),"")</f>
        <v/>
      </c>
      <c r="I125" s="33">
        <f>IF($E$5&gt;1,I124-G125,0)</f>
        <v/>
      </c>
    </row>
    <row r="126" ht="16" customHeight="1" s="2">
      <c r="B126" s="5">
        <f>IF(AND($E$5&gt;0,B125&lt;=($E$7*$E$8)),B125+1,"")</f>
        <v/>
      </c>
      <c r="C126" s="30">
        <f>IF($E$5&gt;1,EDATE(C125,1),"")</f>
        <v/>
      </c>
      <c r="D126" s="31">
        <f>IF($E$5&gt;1,PMT($E$6/$E$8,$E$7*$E$8,-$E$5),"")</f>
        <v/>
      </c>
      <c r="E126" s="32" t="n">
        <v>0</v>
      </c>
      <c r="F126" s="31">
        <f>IF($E$5&gt;1,D126+E126,"")</f>
        <v/>
      </c>
      <c r="G126" s="31">
        <f>IF($E$5&gt;1,PPMT($E$6/$E$8,B126,$E$7*$E$8,-$E$5)+E126,"")</f>
        <v/>
      </c>
      <c r="H126" s="31">
        <f>IF($E$5&gt;1,IPMT($E$6/$E$8,B126,$E$7*$E$8,-$E$5),"")</f>
        <v/>
      </c>
      <c r="I126" s="33">
        <f>IF($E$5&gt;1,I125-G126,0)</f>
        <v/>
      </c>
    </row>
    <row r="127" ht="16" customHeight="1" s="2">
      <c r="B127" s="5">
        <f>IF(AND($E$5&gt;0,B126&lt;=($E$7*$E$8)),B126+1,"")</f>
        <v/>
      </c>
      <c r="C127" s="30">
        <f>IF($E$5&gt;1,EDATE(C126,1),"")</f>
        <v/>
      </c>
      <c r="D127" s="31">
        <f>IF($E$5&gt;1,PMT($E$6/$E$8,$E$7*$E$8,-$E$5),"")</f>
        <v/>
      </c>
      <c r="E127" s="32" t="n">
        <v>0</v>
      </c>
      <c r="F127" s="31">
        <f>IF($E$5&gt;1,D127+E127,"")</f>
        <v/>
      </c>
      <c r="G127" s="31">
        <f>IF($E$5&gt;1,PPMT($E$6/$E$8,B127,$E$7*$E$8,-$E$5)+E127,"")</f>
        <v/>
      </c>
      <c r="H127" s="31">
        <f>IF($E$5&gt;1,IPMT($E$6/$E$8,B127,$E$7*$E$8,-$E$5),"")</f>
        <v/>
      </c>
      <c r="I127" s="33">
        <f>IF($E$5&gt;1,I126-G127,0)</f>
        <v/>
      </c>
    </row>
    <row r="128" ht="16" customHeight="1" s="2">
      <c r="B128" s="5">
        <f>IF(AND($E$5&gt;0,B127&lt;=($E$7*$E$8)),B127+1,"")</f>
        <v/>
      </c>
      <c r="C128" s="30">
        <f>IF($E$5&gt;1,EDATE(C127,1),"")</f>
        <v/>
      </c>
      <c r="D128" s="31">
        <f>IF($E$5&gt;1,PMT($E$6/$E$8,$E$7*$E$8,-$E$5),"")</f>
        <v/>
      </c>
      <c r="E128" s="32" t="n">
        <v>0</v>
      </c>
      <c r="F128" s="31">
        <f>IF($E$5&gt;1,D128+E128,"")</f>
        <v/>
      </c>
      <c r="G128" s="31">
        <f>IF($E$5&gt;1,PPMT($E$6/$E$8,B128,$E$7*$E$8,-$E$5)+E128,"")</f>
        <v/>
      </c>
      <c r="H128" s="31">
        <f>IF($E$5&gt;1,IPMT($E$6/$E$8,B128,$E$7*$E$8,-$E$5),"")</f>
        <v/>
      </c>
      <c r="I128" s="33">
        <f>IF($E$5&gt;1,I127-G128,0)</f>
        <v/>
      </c>
    </row>
    <row r="129" ht="16" customHeight="1" s="2">
      <c r="B129" s="5">
        <f>IF(AND($E$5&gt;0,B128&lt;=($E$7*$E$8)),B128+1,"")</f>
        <v/>
      </c>
      <c r="C129" s="30">
        <f>IF($E$5&gt;1,EDATE(C128,1),"")</f>
        <v/>
      </c>
      <c r="D129" s="31">
        <f>IF($E$5&gt;1,PMT($E$6/$E$8,$E$7*$E$8,-$E$5),"")</f>
        <v/>
      </c>
      <c r="E129" s="32" t="n">
        <v>0</v>
      </c>
      <c r="F129" s="31">
        <f>IF($E$5&gt;1,D129+E129,"")</f>
        <v/>
      </c>
      <c r="G129" s="31">
        <f>IF($E$5&gt;1,PPMT($E$6/$E$8,B129,$E$7*$E$8,-$E$5)+E129,"")</f>
        <v/>
      </c>
      <c r="H129" s="31">
        <f>IF($E$5&gt;1,IPMT($E$6/$E$8,B129,$E$7*$E$8,-$E$5),"")</f>
        <v/>
      </c>
      <c r="I129" s="33">
        <f>IF($E$5&gt;1,I128-G129,0)</f>
        <v/>
      </c>
    </row>
    <row r="130" ht="16" customHeight="1" s="2">
      <c r="B130" s="5">
        <f>IF(AND($E$5&gt;0,B129&lt;=($E$7*$E$8)),B129+1,"")</f>
        <v/>
      </c>
      <c r="C130" s="30">
        <f>IF($E$5&gt;1,EDATE(C129,1),"")</f>
        <v/>
      </c>
      <c r="D130" s="31">
        <f>IF($E$5&gt;1,PMT($E$6/$E$8,$E$7*$E$8,-$E$5),"")</f>
        <v/>
      </c>
      <c r="E130" s="32" t="n">
        <v>0</v>
      </c>
      <c r="F130" s="31">
        <f>IF($E$5&gt;1,D130+E130,"")</f>
        <v/>
      </c>
      <c r="G130" s="31">
        <f>IF($E$5&gt;1,PPMT($E$6/$E$8,B130,$E$7*$E$8,-$E$5)+E130,"")</f>
        <v/>
      </c>
      <c r="H130" s="31">
        <f>IF($E$5&gt;1,IPMT($E$6/$E$8,B130,$E$7*$E$8,-$E$5),"")</f>
        <v/>
      </c>
      <c r="I130" s="33">
        <f>IF($E$5&gt;1,I129-G130,0)</f>
        <v/>
      </c>
    </row>
    <row r="131" ht="16" customHeight="1" s="2">
      <c r="B131" s="5">
        <f>IF(AND($E$5&gt;0,B130&lt;=($E$7*$E$8)),B130+1,"")</f>
        <v/>
      </c>
      <c r="C131" s="30">
        <f>IF($E$5&gt;1,EDATE(C130,1),"")</f>
        <v/>
      </c>
      <c r="D131" s="31">
        <f>IF($E$5&gt;1,PMT($E$6/$E$8,$E$7*$E$8,-$E$5),"")</f>
        <v/>
      </c>
      <c r="E131" s="32" t="n">
        <v>0</v>
      </c>
      <c r="F131" s="31">
        <f>IF($E$5&gt;1,D131+E131,"")</f>
        <v/>
      </c>
      <c r="G131" s="31">
        <f>IF($E$5&gt;1,PPMT($E$6/$E$8,B131,$E$7*$E$8,-$E$5)+E131,"")</f>
        <v/>
      </c>
      <c r="H131" s="31">
        <f>IF($E$5&gt;1,IPMT($E$6/$E$8,B131,$E$7*$E$8,-$E$5),"")</f>
        <v/>
      </c>
      <c r="I131" s="33">
        <f>IF($E$5&gt;1,I130-G131,0)</f>
        <v/>
      </c>
    </row>
    <row r="132" ht="16" customHeight="1" s="2">
      <c r="B132" s="5">
        <f>IF(AND($E$5&gt;0,B131&lt;=($E$7*$E$8)),B131+1,"")</f>
        <v/>
      </c>
      <c r="C132" s="30">
        <f>IF($E$5&gt;1,EDATE(C131,1),"")</f>
        <v/>
      </c>
      <c r="D132" s="31">
        <f>IF($E$5&gt;1,PMT($E$6/$E$8,$E$7*$E$8,-$E$5),"")</f>
        <v/>
      </c>
      <c r="E132" s="32" t="n">
        <v>0</v>
      </c>
      <c r="F132" s="31">
        <f>IF($E$5&gt;1,D132+E132,"")</f>
        <v/>
      </c>
      <c r="G132" s="31">
        <f>IF($E$5&gt;1,PPMT($E$6/$E$8,B132,$E$7*$E$8,-$E$5)+E132,"")</f>
        <v/>
      </c>
      <c r="H132" s="31">
        <f>IF($E$5&gt;1,IPMT($E$6/$E$8,B132,$E$7*$E$8,-$E$5),"")</f>
        <v/>
      </c>
      <c r="I132" s="33">
        <f>IF($E$5&gt;1,I131-G132,0)</f>
        <v/>
      </c>
    </row>
    <row r="133" ht="16" customHeight="1" s="2">
      <c r="B133" s="5">
        <f>IF(AND($E$5&gt;0,B132&lt;=($E$7*$E$8)),B132+1,"")</f>
        <v/>
      </c>
      <c r="C133" s="30">
        <f>IF($E$5&gt;1,EDATE(C132,1),"")</f>
        <v/>
      </c>
      <c r="D133" s="31">
        <f>IF($E$5&gt;1,PMT($E$6/$E$8,$E$7*$E$8,-$E$5),"")</f>
        <v/>
      </c>
      <c r="E133" s="32" t="n">
        <v>0</v>
      </c>
      <c r="F133" s="31">
        <f>IF($E$5&gt;1,D133+E133,"")</f>
        <v/>
      </c>
      <c r="G133" s="31">
        <f>IF($E$5&gt;1,PPMT($E$6/$E$8,B133,$E$7*$E$8,-$E$5)+E133,"")</f>
        <v/>
      </c>
      <c r="H133" s="31">
        <f>IF($E$5&gt;1,IPMT($E$6/$E$8,B133,$E$7*$E$8,-$E$5),"")</f>
        <v/>
      </c>
      <c r="I133" s="33">
        <f>IF($E$5&gt;1,I132-G133,0)</f>
        <v/>
      </c>
    </row>
    <row r="134" ht="16" customHeight="1" s="2">
      <c r="B134" s="5">
        <f>IF(AND($E$5&gt;0,B133&lt;=($E$7*$E$8)),B133+1,"")</f>
        <v/>
      </c>
      <c r="C134" s="30">
        <f>IF($E$5&gt;1,EDATE(C133,1),"")</f>
        <v/>
      </c>
      <c r="D134" s="31">
        <f>IF($E$5&gt;1,PMT($E$6/$E$8,$E$7*$E$8,-$E$5),"")</f>
        <v/>
      </c>
      <c r="E134" s="32" t="n">
        <v>0</v>
      </c>
      <c r="F134" s="31">
        <f>IF($E$5&gt;1,D134+E134,"")</f>
        <v/>
      </c>
      <c r="G134" s="31">
        <f>IF($E$5&gt;1,PPMT($E$6/$E$8,B134,$E$7*$E$8,-$E$5)+E134,"")</f>
        <v/>
      </c>
      <c r="H134" s="31">
        <f>IF($E$5&gt;1,IPMT($E$6/$E$8,B134,$E$7*$E$8,-$E$5),"")</f>
        <v/>
      </c>
      <c r="I134" s="33">
        <f>IF($E$5&gt;1,I133-G134,0)</f>
        <v/>
      </c>
    </row>
    <row r="135" ht="16" customHeight="1" s="2">
      <c r="B135" s="5">
        <f>IF(AND($E$5&gt;0,B134&lt;=($E$7*$E$8)),B134+1,"")</f>
        <v/>
      </c>
      <c r="C135" s="30">
        <f>IF($E$5&gt;1,EDATE(C134,1),"")</f>
        <v/>
      </c>
      <c r="D135" s="31">
        <f>IF($E$5&gt;1,PMT($E$6/$E$8,$E$7*$E$8,-$E$5),"")</f>
        <v/>
      </c>
      <c r="E135" s="32" t="n">
        <v>0</v>
      </c>
      <c r="F135" s="31">
        <f>IF($E$5&gt;1,D135+E135,"")</f>
        <v/>
      </c>
      <c r="G135" s="31">
        <f>IF($E$5&gt;1,PPMT($E$6/$E$8,B135,$E$7*$E$8,-$E$5)+E135,"")</f>
        <v/>
      </c>
      <c r="H135" s="31">
        <f>IF($E$5&gt;1,IPMT($E$6/$E$8,B135,$E$7*$E$8,-$E$5),"")</f>
        <v/>
      </c>
      <c r="I135" s="33">
        <f>IF($E$5&gt;1,I134-G135,0)</f>
        <v/>
      </c>
    </row>
    <row r="136" ht="16" customHeight="1" s="2">
      <c r="B136" s="5">
        <f>IF(AND($E$5&gt;0,B135&lt;=($E$7*$E$8)),B135+1,"")</f>
        <v/>
      </c>
      <c r="C136" s="30">
        <f>IF($E$5&gt;1,EDATE(C135,1),"")</f>
        <v/>
      </c>
      <c r="D136" s="31">
        <f>IF($E$5&gt;1,PMT($E$6/$E$8,$E$7*$E$8,-$E$5),"")</f>
        <v/>
      </c>
      <c r="E136" s="32" t="n">
        <v>0</v>
      </c>
      <c r="F136" s="31">
        <f>IF($E$5&gt;1,D136+E136,"")</f>
        <v/>
      </c>
      <c r="G136" s="31">
        <f>IF($E$5&gt;1,PPMT($E$6/$E$8,B136,$E$7*$E$8,-$E$5)+E136,"")</f>
        <v/>
      </c>
      <c r="H136" s="31">
        <f>IF($E$5&gt;1,IPMT($E$6/$E$8,B136,$E$7*$E$8,-$E$5),"")</f>
        <v/>
      </c>
      <c r="I136" s="33">
        <f>IF($E$5&gt;1,I135-G136,0)</f>
        <v/>
      </c>
    </row>
    <row r="137" ht="16" customHeight="1" s="2">
      <c r="B137" s="5">
        <f>IF(AND($E$5&gt;0,B136&lt;=($E$7*$E$8)),B136+1,"")</f>
        <v/>
      </c>
      <c r="C137" s="30">
        <f>IF($E$5&gt;1,EDATE(C136,1),"")</f>
        <v/>
      </c>
      <c r="D137" s="31">
        <f>IF($E$5&gt;1,PMT($E$6/$E$8,$E$7*$E$8,-$E$5),"")</f>
        <v/>
      </c>
      <c r="E137" s="32" t="n">
        <v>0</v>
      </c>
      <c r="F137" s="31">
        <f>IF($E$5&gt;1,D137+E137,"")</f>
        <v/>
      </c>
      <c r="G137" s="31">
        <f>IF($E$5&gt;1,PPMT($E$6/$E$8,B137,$E$7*$E$8,-$E$5)+E137,"")</f>
        <v/>
      </c>
      <c r="H137" s="31">
        <f>IF($E$5&gt;1,IPMT($E$6/$E$8,B137,$E$7*$E$8,-$E$5),"")</f>
        <v/>
      </c>
      <c r="I137" s="33">
        <f>IF($E$5&gt;1,I136-G137,0)</f>
        <v/>
      </c>
    </row>
    <row r="138" ht="16" customHeight="1" s="2">
      <c r="B138" s="5">
        <f>IF(AND($E$5&gt;0,B137&lt;=($E$7*$E$8)),B137+1,"")</f>
        <v/>
      </c>
      <c r="C138" s="30">
        <f>IF($E$5&gt;1,EDATE(C137,1),"")</f>
        <v/>
      </c>
      <c r="D138" s="31">
        <f>IF($E$5&gt;1,PMT($E$6/$E$8,$E$7*$E$8,-$E$5),"")</f>
        <v/>
      </c>
      <c r="E138" s="32" t="n">
        <v>0</v>
      </c>
      <c r="F138" s="31">
        <f>IF($E$5&gt;1,D138+E138,"")</f>
        <v/>
      </c>
      <c r="G138" s="31">
        <f>IF($E$5&gt;1,PPMT($E$6/$E$8,B138,$E$7*$E$8,-$E$5)+E138,"")</f>
        <v/>
      </c>
      <c r="H138" s="31">
        <f>IF($E$5&gt;1,IPMT($E$6/$E$8,B138,$E$7*$E$8,-$E$5),"")</f>
        <v/>
      </c>
      <c r="I138" s="33">
        <f>IF($E$5&gt;1,I137-G138,0)</f>
        <v/>
      </c>
    </row>
    <row r="139" ht="16" customHeight="1" s="2">
      <c r="B139" s="5">
        <f>IF(AND($E$5&gt;0,B138&lt;=($E$7*$E$8)),B138+1,"")</f>
        <v/>
      </c>
      <c r="C139" s="30">
        <f>IF($E$5&gt;1,EDATE(C138,1),"")</f>
        <v/>
      </c>
      <c r="D139" s="31">
        <f>IF($E$5&gt;1,PMT($E$6/$E$8,$E$7*$E$8,-$E$5),"")</f>
        <v/>
      </c>
      <c r="E139" s="32" t="n">
        <v>0</v>
      </c>
      <c r="F139" s="31">
        <f>IF($E$5&gt;1,D139+E139,"")</f>
        <v/>
      </c>
      <c r="G139" s="31">
        <f>IF($E$5&gt;1,PPMT($E$6/$E$8,B139,$E$7*$E$8,-$E$5)+E139,"")</f>
        <v/>
      </c>
      <c r="H139" s="31">
        <f>IF($E$5&gt;1,IPMT($E$6/$E$8,B139,$E$7*$E$8,-$E$5),"")</f>
        <v/>
      </c>
      <c r="I139" s="33">
        <f>IF($E$5&gt;1,I138-G139,0)</f>
        <v/>
      </c>
    </row>
    <row r="140" ht="16" customHeight="1" s="2">
      <c r="B140" s="5">
        <f>IF(AND($E$5&gt;0,B139&lt;=($E$7*$E$8)),B139+1,"")</f>
        <v/>
      </c>
      <c r="C140" s="30">
        <f>IF($E$5&gt;1,EDATE(C139,1),"")</f>
        <v/>
      </c>
      <c r="D140" s="31">
        <f>IF($E$5&gt;1,PMT($E$6/$E$8,$E$7*$E$8,-$E$5),"")</f>
        <v/>
      </c>
      <c r="E140" s="32" t="n">
        <v>0</v>
      </c>
      <c r="F140" s="31">
        <f>IF($E$5&gt;1,D140+E140,"")</f>
        <v/>
      </c>
      <c r="G140" s="31">
        <f>IF($E$5&gt;1,PPMT($E$6/$E$8,B140,$E$7*$E$8,-$E$5)+E140,"")</f>
        <v/>
      </c>
      <c r="H140" s="31">
        <f>IF($E$5&gt;1,IPMT($E$6/$E$8,B140,$E$7*$E$8,-$E$5),"")</f>
        <v/>
      </c>
      <c r="I140" s="33">
        <f>IF($E$5&gt;1,I139-G140,0)</f>
        <v/>
      </c>
    </row>
    <row r="141" ht="16" customHeight="1" s="2">
      <c r="B141" s="5">
        <f>IF(AND($E$5&gt;0,B140&lt;=($E$7*$E$8)),B140+1,"")</f>
        <v/>
      </c>
      <c r="C141" s="30">
        <f>IF($E$5&gt;1,EDATE(C140,1),"")</f>
        <v/>
      </c>
      <c r="D141" s="31">
        <f>IF($E$5&gt;1,PMT($E$6/$E$8,$E$7*$E$8,-$E$5),"")</f>
        <v/>
      </c>
      <c r="E141" s="32" t="n">
        <v>0</v>
      </c>
      <c r="F141" s="31">
        <f>IF($E$5&gt;1,D141+E141,"")</f>
        <v/>
      </c>
      <c r="G141" s="31">
        <f>IF($E$5&gt;1,PPMT($E$6/$E$8,B141,$E$7*$E$8,-$E$5)+E141,"")</f>
        <v/>
      </c>
      <c r="H141" s="31">
        <f>IF($E$5&gt;1,IPMT($E$6/$E$8,B141,$E$7*$E$8,-$E$5),"")</f>
        <v/>
      </c>
      <c r="I141" s="33">
        <f>IF($E$5&gt;1,I140-G141,0)</f>
        <v/>
      </c>
    </row>
    <row r="142" ht="16" customHeight="1" s="2">
      <c r="B142" s="5">
        <f>IF(AND($E$5&gt;0,B141&lt;=($E$7*$E$8)),B141+1,"")</f>
        <v/>
      </c>
      <c r="C142" s="30">
        <f>IF($E$5&gt;1,EDATE(C141,1),"")</f>
        <v/>
      </c>
      <c r="D142" s="31">
        <f>IF($E$5&gt;1,PMT($E$6/$E$8,$E$7*$E$8,-$E$5),"")</f>
        <v/>
      </c>
      <c r="E142" s="32" t="n">
        <v>0</v>
      </c>
      <c r="F142" s="31">
        <f>IF($E$5&gt;1,D142+E142,"")</f>
        <v/>
      </c>
      <c r="G142" s="31">
        <f>IF($E$5&gt;1,PPMT($E$6/$E$8,B142,$E$7*$E$8,-$E$5)+E142,"")</f>
        <v/>
      </c>
      <c r="H142" s="31">
        <f>IF($E$5&gt;1,IPMT($E$6/$E$8,B142,$E$7*$E$8,-$E$5),"")</f>
        <v/>
      </c>
      <c r="I142" s="33">
        <f>IF($E$5&gt;1,I141-G142,0)</f>
        <v/>
      </c>
    </row>
    <row r="143" ht="16" customHeight="1" s="2">
      <c r="B143" s="5">
        <f>IF(AND($E$5&gt;0,B142&lt;=($E$7*$E$8)),B142+1,"")</f>
        <v/>
      </c>
      <c r="C143" s="30">
        <f>IF($E$5&gt;1,EDATE(C142,1),"")</f>
        <v/>
      </c>
      <c r="D143" s="31">
        <f>IF($E$5&gt;1,PMT($E$6/$E$8,$E$7*$E$8,-$E$5),"")</f>
        <v/>
      </c>
      <c r="E143" s="32" t="n">
        <v>0</v>
      </c>
      <c r="F143" s="31">
        <f>IF($E$5&gt;1,D143+E143,"")</f>
        <v/>
      </c>
      <c r="G143" s="31">
        <f>IF($E$5&gt;1,PPMT($E$6/$E$8,B143,$E$7*$E$8,-$E$5)+E143,"")</f>
        <v/>
      </c>
      <c r="H143" s="31">
        <f>IF($E$5&gt;1,IPMT($E$6/$E$8,B143,$E$7*$E$8,-$E$5),"")</f>
        <v/>
      </c>
      <c r="I143" s="33">
        <f>IF($E$5&gt;1,I142-G143,0)</f>
        <v/>
      </c>
    </row>
    <row r="144" ht="16" customHeight="1" s="2">
      <c r="B144" s="5">
        <f>IF(AND($E$5&gt;0,B143&lt;=($E$7*$E$8)),B143+1,"")</f>
        <v/>
      </c>
      <c r="C144" s="30">
        <f>IF($E$5&gt;1,EDATE(C143,1),"")</f>
        <v/>
      </c>
      <c r="D144" s="31">
        <f>IF($E$5&gt;1,PMT($E$6/$E$8,$E$7*$E$8,-$E$5),"")</f>
        <v/>
      </c>
      <c r="E144" s="32" t="n">
        <v>0</v>
      </c>
      <c r="F144" s="31">
        <f>IF($E$5&gt;1,D144+E144,"")</f>
        <v/>
      </c>
      <c r="G144" s="31">
        <f>IF($E$5&gt;1,PPMT($E$6/$E$8,B144,$E$7*$E$8,-$E$5)+E144,"")</f>
        <v/>
      </c>
      <c r="H144" s="31">
        <f>IF($E$5&gt;1,IPMT($E$6/$E$8,B144,$E$7*$E$8,-$E$5),"")</f>
        <v/>
      </c>
      <c r="I144" s="33">
        <f>IF($E$5&gt;1,I143-G144,0)</f>
        <v/>
      </c>
    </row>
    <row r="145" ht="16" customHeight="1" s="2">
      <c r="B145" s="5">
        <f>IF(AND($E$5&gt;0,B144&lt;=($E$7*$E$8)),B144+1,"")</f>
        <v/>
      </c>
      <c r="C145" s="30">
        <f>IF($E$5&gt;1,EDATE(C144,1),"")</f>
        <v/>
      </c>
      <c r="D145" s="31">
        <f>IF($E$5&gt;1,PMT($E$6/$E$8,$E$7*$E$8,-$E$5),"")</f>
        <v/>
      </c>
      <c r="E145" s="32" t="n">
        <v>0</v>
      </c>
      <c r="F145" s="31">
        <f>IF($E$5&gt;1,D145+E145,"")</f>
        <v/>
      </c>
      <c r="G145" s="31">
        <f>IF($E$5&gt;1,PPMT($E$6/$E$8,B145,$E$7*$E$8,-$E$5)+E145,"")</f>
        <v/>
      </c>
      <c r="H145" s="31">
        <f>IF($E$5&gt;1,IPMT($E$6/$E$8,B145,$E$7*$E$8,-$E$5),"")</f>
        <v/>
      </c>
      <c r="I145" s="33">
        <f>IF($E$5&gt;1,I144-G145,0)</f>
        <v/>
      </c>
    </row>
    <row r="146" ht="16" customHeight="1" s="2">
      <c r="B146" s="5">
        <f>IF(AND($E$5&gt;0,B145&lt;=($E$7*$E$8)),B145+1,"")</f>
        <v/>
      </c>
      <c r="C146" s="30">
        <f>IF($E$5&gt;1,EDATE(C145,1),"")</f>
        <v/>
      </c>
      <c r="D146" s="31">
        <f>IF($E$5&gt;1,PMT($E$6/$E$8,$E$7*$E$8,-$E$5),"")</f>
        <v/>
      </c>
      <c r="E146" s="32" t="n">
        <v>0</v>
      </c>
      <c r="F146" s="31">
        <f>IF($E$5&gt;1,D146+E146,"")</f>
        <v/>
      </c>
      <c r="G146" s="31">
        <f>IF($E$5&gt;1,PPMT($E$6/$E$8,B146,$E$7*$E$8,-$E$5)+E146,"")</f>
        <v/>
      </c>
      <c r="H146" s="31">
        <f>IF($E$5&gt;1,IPMT($E$6/$E$8,B146,$E$7*$E$8,-$E$5),"")</f>
        <v/>
      </c>
      <c r="I146" s="33">
        <f>IF($E$5&gt;1,I145-G146,0)</f>
        <v/>
      </c>
    </row>
    <row r="147" ht="16" customHeight="1" s="2">
      <c r="B147" s="5">
        <f>IF(AND($E$5&gt;0,B146&lt;=($E$7*$E$8)),B146+1,"")</f>
        <v/>
      </c>
      <c r="C147" s="30">
        <f>IF($E$5&gt;1,EDATE(C146,1),"")</f>
        <v/>
      </c>
      <c r="D147" s="31">
        <f>IF($E$5&gt;1,PMT($E$6/$E$8,$E$7*$E$8,-$E$5),"")</f>
        <v/>
      </c>
      <c r="E147" s="32" t="n">
        <v>0</v>
      </c>
      <c r="F147" s="31">
        <f>IF($E$5&gt;1,D147+E147,"")</f>
        <v/>
      </c>
      <c r="G147" s="31">
        <f>IF($E$5&gt;1,PPMT($E$6/$E$8,B147,$E$7*$E$8,-$E$5)+E147,"")</f>
        <v/>
      </c>
      <c r="H147" s="31">
        <f>IF($E$5&gt;1,IPMT($E$6/$E$8,B147,$E$7*$E$8,-$E$5),"")</f>
        <v/>
      </c>
      <c r="I147" s="33">
        <f>IF($E$5&gt;1,I146-G147,0)</f>
        <v/>
      </c>
    </row>
    <row r="148" ht="16" customHeight="1" s="2">
      <c r="B148" s="5">
        <f>IF(AND($E$5&gt;0,B147&lt;=($E$7*$E$8)),B147+1,"")</f>
        <v/>
      </c>
      <c r="C148" s="30">
        <f>IF($E$5&gt;1,EDATE(C147,1),"")</f>
        <v/>
      </c>
      <c r="D148" s="31">
        <f>IF($E$5&gt;1,PMT($E$6/$E$8,$E$7*$E$8,-$E$5),"")</f>
        <v/>
      </c>
      <c r="E148" s="32" t="n">
        <v>0</v>
      </c>
      <c r="F148" s="31">
        <f>IF($E$5&gt;1,D148+E148,"")</f>
        <v/>
      </c>
      <c r="G148" s="31">
        <f>IF($E$5&gt;1,PPMT($E$6/$E$8,B148,$E$7*$E$8,-$E$5)+E148,"")</f>
        <v/>
      </c>
      <c r="H148" s="31">
        <f>IF($E$5&gt;1,IPMT($E$6/$E$8,B148,$E$7*$E$8,-$E$5),"")</f>
        <v/>
      </c>
      <c r="I148" s="33">
        <f>IF($E$5&gt;1,I147-G148,0)</f>
        <v/>
      </c>
    </row>
    <row r="149" ht="16" customHeight="1" s="2">
      <c r="B149" s="5">
        <f>IF(AND($E$5&gt;0,B148&lt;=($E$7*$E$8)),B148+1,"")</f>
        <v/>
      </c>
      <c r="C149" s="30">
        <f>IF($E$5&gt;1,EDATE(C148,1),"")</f>
        <v/>
      </c>
      <c r="D149" s="31">
        <f>IF($E$5&gt;1,PMT($E$6/$E$8,$E$7*$E$8,-$E$5),"")</f>
        <v/>
      </c>
      <c r="E149" s="32" t="n">
        <v>0</v>
      </c>
      <c r="F149" s="31">
        <f>IF($E$5&gt;1,D149+E149,"")</f>
        <v/>
      </c>
      <c r="G149" s="31">
        <f>IF($E$5&gt;1,PPMT($E$6/$E$8,B149,$E$7*$E$8,-$E$5)+E149,"")</f>
        <v/>
      </c>
      <c r="H149" s="31">
        <f>IF($E$5&gt;1,IPMT($E$6/$E$8,B149,$E$7*$E$8,-$E$5),"")</f>
        <v/>
      </c>
      <c r="I149" s="33">
        <f>IF($E$5&gt;1,I148-G149,0)</f>
        <v/>
      </c>
    </row>
    <row r="150" ht="16" customHeight="1" s="2">
      <c r="B150" s="5">
        <f>IF(AND($E$5&gt;0,B149&lt;=($E$7*$E$8)),B149+1,"")</f>
        <v/>
      </c>
      <c r="C150" s="30">
        <f>IF($E$5&gt;1,EDATE(C149,1),"")</f>
        <v/>
      </c>
      <c r="D150" s="31">
        <f>IF($E$5&gt;1,PMT($E$6/$E$8,$E$7*$E$8,-$E$5),"")</f>
        <v/>
      </c>
      <c r="E150" s="32" t="n">
        <v>0</v>
      </c>
      <c r="F150" s="31">
        <f>IF($E$5&gt;1,D150+E150,"")</f>
        <v/>
      </c>
      <c r="G150" s="31">
        <f>IF($E$5&gt;1,PPMT($E$6/$E$8,B150,$E$7*$E$8,-$E$5)+E150,"")</f>
        <v/>
      </c>
      <c r="H150" s="31">
        <f>IF($E$5&gt;1,IPMT($E$6/$E$8,B150,$E$7*$E$8,-$E$5),"")</f>
        <v/>
      </c>
      <c r="I150" s="33">
        <f>IF($E$5&gt;1,I149-G150,0)</f>
        <v/>
      </c>
    </row>
    <row r="151" ht="16" customHeight="1" s="2">
      <c r="B151" s="5">
        <f>IF(AND($E$5&gt;0,B150&lt;=($E$7*$E$8)),B150+1,"")</f>
        <v/>
      </c>
      <c r="C151" s="30">
        <f>IF($E$5&gt;1,EDATE(C150,1),"")</f>
        <v/>
      </c>
      <c r="D151" s="31">
        <f>IF($E$5&gt;1,PMT($E$6/$E$8,$E$7*$E$8,-$E$5),"")</f>
        <v/>
      </c>
      <c r="E151" s="32" t="n">
        <v>0</v>
      </c>
      <c r="F151" s="31">
        <f>IF($E$5&gt;1,D151+E151,"")</f>
        <v/>
      </c>
      <c r="G151" s="31">
        <f>IF($E$5&gt;1,PPMT($E$6/$E$8,B151,$E$7*$E$8,-$E$5)+E151,"")</f>
        <v/>
      </c>
      <c r="H151" s="31">
        <f>IF($E$5&gt;1,IPMT($E$6/$E$8,B151,$E$7*$E$8,-$E$5),"")</f>
        <v/>
      </c>
      <c r="I151" s="33">
        <f>IF($E$5&gt;1,I150-G151,0)</f>
        <v/>
      </c>
    </row>
    <row r="152" ht="16" customHeight="1" s="2">
      <c r="B152" s="5">
        <f>IF(AND($E$5&gt;0,B151&lt;=($E$7*$E$8)),B151+1,"")</f>
        <v/>
      </c>
      <c r="C152" s="30">
        <f>IF($E$5&gt;1,EDATE(C151,1),"")</f>
        <v/>
      </c>
      <c r="D152" s="31">
        <f>IF($E$5&gt;1,PMT($E$6/$E$8,$E$7*$E$8,-$E$5),"")</f>
        <v/>
      </c>
      <c r="E152" s="32" t="n">
        <v>0</v>
      </c>
      <c r="F152" s="31">
        <f>IF($E$5&gt;1,D152+E152,"")</f>
        <v/>
      </c>
      <c r="G152" s="31">
        <f>IF($E$5&gt;1,PPMT($E$6/$E$8,B152,$E$7*$E$8,-$E$5)+E152,"")</f>
        <v/>
      </c>
      <c r="H152" s="31">
        <f>IF($E$5&gt;1,IPMT($E$6/$E$8,B152,$E$7*$E$8,-$E$5),"")</f>
        <v/>
      </c>
      <c r="I152" s="33">
        <f>IF($E$5&gt;1,I151-G152,0)</f>
        <v/>
      </c>
    </row>
    <row r="153" ht="16" customHeight="1" s="2">
      <c r="B153" s="5">
        <f>IF(AND($E$5&gt;0,B152&lt;=($E$7*$E$8)),B152+1,"")</f>
        <v/>
      </c>
      <c r="C153" s="30">
        <f>IF($E$5&gt;1,EDATE(C152,1),"")</f>
        <v/>
      </c>
      <c r="D153" s="31">
        <f>IF($E$5&gt;1,PMT($E$6/$E$8,$E$7*$E$8,-$E$5),"")</f>
        <v/>
      </c>
      <c r="E153" s="32" t="n">
        <v>0</v>
      </c>
      <c r="F153" s="31">
        <f>IF($E$5&gt;1,D153+E153,"")</f>
        <v/>
      </c>
      <c r="G153" s="31">
        <f>IF($E$5&gt;1,PPMT($E$6/$E$8,B153,$E$7*$E$8,-$E$5)+E153,"")</f>
        <v/>
      </c>
      <c r="H153" s="31">
        <f>IF($E$5&gt;1,IPMT($E$6/$E$8,B153,$E$7*$E$8,-$E$5),"")</f>
        <v/>
      </c>
      <c r="I153" s="33">
        <f>IF($E$5&gt;1,I152-G153,0)</f>
        <v/>
      </c>
    </row>
    <row r="154" ht="16" customHeight="1" s="2">
      <c r="B154" s="5">
        <f>IF(AND($E$5&gt;0,B153&lt;=($E$7*$E$8)),B153+1,"")</f>
        <v/>
      </c>
      <c r="C154" s="30">
        <f>IF($E$5&gt;1,EDATE(C153,1),"")</f>
        <v/>
      </c>
      <c r="D154" s="31">
        <f>IF($E$5&gt;1,PMT($E$6/$E$8,$E$7*$E$8,-$E$5),"")</f>
        <v/>
      </c>
      <c r="E154" s="32" t="n">
        <v>0</v>
      </c>
      <c r="F154" s="31">
        <f>IF($E$5&gt;1,D154+E154,"")</f>
        <v/>
      </c>
      <c r="G154" s="31">
        <f>IF($E$5&gt;1,PPMT($E$6/$E$8,B154,$E$7*$E$8,-$E$5)+E154,"")</f>
        <v/>
      </c>
      <c r="H154" s="31">
        <f>IF($E$5&gt;1,IPMT($E$6/$E$8,B154,$E$7*$E$8,-$E$5),"")</f>
        <v/>
      </c>
      <c r="I154" s="33">
        <f>IF($E$5&gt;1,I153-G154,0)</f>
        <v/>
      </c>
    </row>
    <row r="155" ht="16" customHeight="1" s="2">
      <c r="B155" s="5">
        <f>IF(AND($E$5&gt;0,B154&lt;=($E$7*$E$8)),B154+1,"")</f>
        <v/>
      </c>
      <c r="C155" s="30">
        <f>IF($E$5&gt;1,EDATE(C154,1),"")</f>
        <v/>
      </c>
      <c r="D155" s="31">
        <f>IF($E$5&gt;1,PMT($E$6/$E$8,$E$7*$E$8,-$E$5),"")</f>
        <v/>
      </c>
      <c r="E155" s="32" t="n">
        <v>0</v>
      </c>
      <c r="F155" s="31">
        <f>IF($E$5&gt;1,D155+E155,"")</f>
        <v/>
      </c>
      <c r="G155" s="31">
        <f>IF($E$5&gt;1,PPMT($E$6/$E$8,B155,$E$7*$E$8,-$E$5)+E155,"")</f>
        <v/>
      </c>
      <c r="H155" s="31">
        <f>IF($E$5&gt;1,IPMT($E$6/$E$8,B155,$E$7*$E$8,-$E$5),"")</f>
        <v/>
      </c>
      <c r="I155" s="33">
        <f>IF($E$5&gt;1,I154-G155,0)</f>
        <v/>
      </c>
    </row>
    <row r="156" ht="16" customHeight="1" s="2">
      <c r="B156" s="5">
        <f>IF(AND($E$5&gt;0,B155&lt;=($E$7*$E$8)),B155+1,"")</f>
        <v/>
      </c>
      <c r="C156" s="30">
        <f>IF($E$5&gt;1,EDATE(C155,1),"")</f>
        <v/>
      </c>
      <c r="D156" s="31">
        <f>IF($E$5&gt;1,PMT($E$6/$E$8,$E$7*$E$8,-$E$5),"")</f>
        <v/>
      </c>
      <c r="E156" s="32" t="n">
        <v>0</v>
      </c>
      <c r="F156" s="31">
        <f>IF($E$5&gt;1,D156+E156,"")</f>
        <v/>
      </c>
      <c r="G156" s="31">
        <f>IF($E$5&gt;1,PPMT($E$6/$E$8,B156,$E$7*$E$8,-$E$5)+E156,"")</f>
        <v/>
      </c>
      <c r="H156" s="31">
        <f>IF($E$5&gt;1,IPMT($E$6/$E$8,B156,$E$7*$E$8,-$E$5),"")</f>
        <v/>
      </c>
      <c r="I156" s="33">
        <f>IF($E$5&gt;1,I155-G156,0)</f>
        <v/>
      </c>
    </row>
    <row r="157" ht="16" customHeight="1" s="2">
      <c r="B157" s="5">
        <f>IF(AND($E$5&gt;0,B156&lt;=($E$7*$E$8)),B156+1,"")</f>
        <v/>
      </c>
      <c r="C157" s="30">
        <f>IF($E$5&gt;1,EDATE(C156,1),"")</f>
        <v/>
      </c>
      <c r="D157" s="31">
        <f>IF($E$5&gt;1,PMT($E$6/$E$8,$E$7*$E$8,-$E$5),"")</f>
        <v/>
      </c>
      <c r="E157" s="32" t="n">
        <v>0</v>
      </c>
      <c r="F157" s="31">
        <f>IF($E$5&gt;1,D157+E157,"")</f>
        <v/>
      </c>
      <c r="G157" s="31">
        <f>IF($E$5&gt;1,PPMT($E$6/$E$8,B157,$E$7*$E$8,-$E$5)+E157,"")</f>
        <v/>
      </c>
      <c r="H157" s="31">
        <f>IF($E$5&gt;1,IPMT($E$6/$E$8,B157,$E$7*$E$8,-$E$5),"")</f>
        <v/>
      </c>
      <c r="I157" s="33">
        <f>IF($E$5&gt;1,I156-G157,0)</f>
        <v/>
      </c>
    </row>
    <row r="158" ht="16" customHeight="1" s="2">
      <c r="B158" s="5">
        <f>IF(AND($E$5&gt;0,B157&lt;=($E$7*$E$8)),B157+1,"")</f>
        <v/>
      </c>
      <c r="C158" s="30">
        <f>IF($E$5&gt;1,EDATE(C157,1),"")</f>
        <v/>
      </c>
      <c r="D158" s="31">
        <f>IF($E$5&gt;1,PMT($E$6/$E$8,$E$7*$E$8,-$E$5),"")</f>
        <v/>
      </c>
      <c r="E158" s="32" t="n">
        <v>0</v>
      </c>
      <c r="F158" s="31">
        <f>IF($E$5&gt;1,D158+E158,"")</f>
        <v/>
      </c>
      <c r="G158" s="31">
        <f>IF($E$5&gt;1,PPMT($E$6/$E$8,B158,$E$7*$E$8,-$E$5)+E158,"")</f>
        <v/>
      </c>
      <c r="H158" s="31">
        <f>IF($E$5&gt;1,IPMT($E$6/$E$8,B158,$E$7*$E$8,-$E$5),"")</f>
        <v/>
      </c>
      <c r="I158" s="33">
        <f>IF($E$5&gt;1,I157-G158,0)</f>
        <v/>
      </c>
    </row>
    <row r="159" ht="16" customHeight="1" s="2">
      <c r="B159" s="5">
        <f>IF(AND($E$5&gt;0,B158&lt;=($E$7*$E$8)),B158+1,"")</f>
        <v/>
      </c>
      <c r="C159" s="30">
        <f>IF($E$5&gt;1,EDATE(C158,1),"")</f>
        <v/>
      </c>
      <c r="D159" s="31">
        <f>IF($E$5&gt;1,PMT($E$6/$E$8,$E$7*$E$8,-$E$5),"")</f>
        <v/>
      </c>
      <c r="E159" s="32" t="n">
        <v>0</v>
      </c>
      <c r="F159" s="31">
        <f>IF($E$5&gt;1,D159+E159,"")</f>
        <v/>
      </c>
      <c r="G159" s="31">
        <f>IF($E$5&gt;1,PPMT($E$6/$E$8,B159,$E$7*$E$8,-$E$5)+E159,"")</f>
        <v/>
      </c>
      <c r="H159" s="31">
        <f>IF($E$5&gt;1,IPMT($E$6/$E$8,B159,$E$7*$E$8,-$E$5),"")</f>
        <v/>
      </c>
      <c r="I159" s="33">
        <f>IF($E$5&gt;1,I158-G159,0)</f>
        <v/>
      </c>
    </row>
    <row r="160" ht="16" customHeight="1" s="2">
      <c r="B160" s="5">
        <f>IF(AND($E$5&gt;0,B159&lt;=($E$7*$E$8)),B159+1,"")</f>
        <v/>
      </c>
      <c r="C160" s="30">
        <f>IF($E$5&gt;1,EDATE(C159,1),"")</f>
        <v/>
      </c>
      <c r="D160" s="31">
        <f>IF($E$5&gt;1,PMT($E$6/$E$8,$E$7*$E$8,-$E$5),"")</f>
        <v/>
      </c>
      <c r="E160" s="32" t="n">
        <v>0</v>
      </c>
      <c r="F160" s="31">
        <f>IF($E$5&gt;1,D160+E160,"")</f>
        <v/>
      </c>
      <c r="G160" s="31">
        <f>IF($E$5&gt;1,PPMT($E$6/$E$8,B160,$E$7*$E$8,-$E$5)+E160,"")</f>
        <v/>
      </c>
      <c r="H160" s="31">
        <f>IF($E$5&gt;1,IPMT($E$6/$E$8,B160,$E$7*$E$8,-$E$5),"")</f>
        <v/>
      </c>
      <c r="I160" s="33">
        <f>IF($E$5&gt;1,I159-G160,0)</f>
        <v/>
      </c>
    </row>
    <row r="161" ht="16" customHeight="1" s="2">
      <c r="B161" s="5">
        <f>IF(AND($E$5&gt;0,B160&lt;=($E$7*$E$8)),B160+1,"")</f>
        <v/>
      </c>
      <c r="C161" s="30">
        <f>IF($E$5&gt;1,EDATE(C160,1),"")</f>
        <v/>
      </c>
      <c r="D161" s="31">
        <f>IF($E$5&gt;1,PMT($E$6/$E$8,$E$7*$E$8,-$E$5),"")</f>
        <v/>
      </c>
      <c r="E161" s="32" t="n">
        <v>0</v>
      </c>
      <c r="F161" s="31">
        <f>IF($E$5&gt;1,D161+E161,"")</f>
        <v/>
      </c>
      <c r="G161" s="31">
        <f>IF($E$5&gt;1,PPMT($E$6/$E$8,B161,$E$7*$E$8,-$E$5)+E161,"")</f>
        <v/>
      </c>
      <c r="H161" s="31">
        <f>IF($E$5&gt;1,IPMT($E$6/$E$8,B161,$E$7*$E$8,-$E$5),"")</f>
        <v/>
      </c>
      <c r="I161" s="33">
        <f>IF($E$5&gt;1,I160-G161,0)</f>
        <v/>
      </c>
    </row>
    <row r="162" ht="16" customHeight="1" s="2">
      <c r="B162" s="5">
        <f>IF(AND($E$5&gt;0,B161&lt;=($E$7*$E$8)),B161+1,"")</f>
        <v/>
      </c>
      <c r="C162" s="30">
        <f>IF($E$5&gt;1,EDATE(C161,1),"")</f>
        <v/>
      </c>
      <c r="D162" s="31">
        <f>IF($E$5&gt;1,PMT($E$6/$E$8,$E$7*$E$8,-$E$5),"")</f>
        <v/>
      </c>
      <c r="E162" s="32" t="n">
        <v>0</v>
      </c>
      <c r="F162" s="31">
        <f>IF($E$5&gt;1,D162+E162,"")</f>
        <v/>
      </c>
      <c r="G162" s="31">
        <f>IF($E$5&gt;1,PPMT($E$6/$E$8,B162,$E$7*$E$8,-$E$5)+E162,"")</f>
        <v/>
      </c>
      <c r="H162" s="31">
        <f>IF($E$5&gt;1,IPMT($E$6/$E$8,B162,$E$7*$E$8,-$E$5),"")</f>
        <v/>
      </c>
      <c r="I162" s="33">
        <f>IF($E$5&gt;1,I161-G162,0)</f>
        <v/>
      </c>
    </row>
    <row r="163" ht="16" customHeight="1" s="2">
      <c r="B163" s="5">
        <f>IF(AND($E$5&gt;0,B162&lt;=($E$7*$E$8)),B162+1,"")</f>
        <v/>
      </c>
      <c r="C163" s="30">
        <f>IF($E$5&gt;1,EDATE(C162,1),"")</f>
        <v/>
      </c>
      <c r="D163" s="31">
        <f>IF($E$5&gt;1,PMT($E$6/$E$8,$E$7*$E$8,-$E$5),"")</f>
        <v/>
      </c>
      <c r="E163" s="32" t="n">
        <v>0</v>
      </c>
      <c r="F163" s="31">
        <f>IF($E$5&gt;1,D163+E163,"")</f>
        <v/>
      </c>
      <c r="G163" s="31">
        <f>IF($E$5&gt;1,PPMT($E$6/$E$8,B163,$E$7*$E$8,-$E$5)+E163,"")</f>
        <v/>
      </c>
      <c r="H163" s="31">
        <f>IF($E$5&gt;1,IPMT($E$6/$E$8,B163,$E$7*$E$8,-$E$5),"")</f>
        <v/>
      </c>
      <c r="I163" s="33">
        <f>IF($E$5&gt;1,I162-G163,0)</f>
        <v/>
      </c>
    </row>
    <row r="164" ht="16" customHeight="1" s="2">
      <c r="B164" s="5">
        <f>IF(AND($E$5&gt;0,B163&lt;=($E$7*$E$8)),B163+1,"")</f>
        <v/>
      </c>
      <c r="C164" s="30">
        <f>IF($E$5&gt;1,EDATE(C163,1),"")</f>
        <v/>
      </c>
      <c r="D164" s="31">
        <f>IF($E$5&gt;1,PMT($E$6/$E$8,$E$7*$E$8,-$E$5),"")</f>
        <v/>
      </c>
      <c r="E164" s="32" t="n">
        <v>0</v>
      </c>
      <c r="F164" s="31">
        <f>IF($E$5&gt;1,D164+E164,"")</f>
        <v/>
      </c>
      <c r="G164" s="31">
        <f>IF($E$5&gt;1,PPMT($E$6/$E$8,B164,$E$7*$E$8,-$E$5)+E164,"")</f>
        <v/>
      </c>
      <c r="H164" s="31">
        <f>IF($E$5&gt;1,IPMT($E$6/$E$8,B164,$E$7*$E$8,-$E$5),"")</f>
        <v/>
      </c>
      <c r="I164" s="33">
        <f>IF($E$5&gt;1,I163-G164,0)</f>
        <v/>
      </c>
    </row>
    <row r="165" ht="16" customHeight="1" s="2">
      <c r="B165" s="5">
        <f>IF(AND($E$5&gt;0,B164&lt;=($E$7*$E$8)),B164+1,"")</f>
        <v/>
      </c>
      <c r="C165" s="30">
        <f>IF($E$5&gt;1,EDATE(C164,1),"")</f>
        <v/>
      </c>
      <c r="D165" s="31">
        <f>IF($E$5&gt;1,PMT($E$6/$E$8,$E$7*$E$8,-$E$5),"")</f>
        <v/>
      </c>
      <c r="E165" s="32" t="n">
        <v>0</v>
      </c>
      <c r="F165" s="31">
        <f>IF($E$5&gt;1,D165+E165,"")</f>
        <v/>
      </c>
      <c r="G165" s="31">
        <f>IF($E$5&gt;1,PPMT($E$6/$E$8,B165,$E$7*$E$8,-$E$5)+E165,"")</f>
        <v/>
      </c>
      <c r="H165" s="31">
        <f>IF($E$5&gt;1,IPMT($E$6/$E$8,B165,$E$7*$E$8,-$E$5),"")</f>
        <v/>
      </c>
      <c r="I165" s="33">
        <f>IF($E$5&gt;1,I164-G165,0)</f>
        <v/>
      </c>
    </row>
    <row r="166" ht="16" customHeight="1" s="2">
      <c r="B166" s="5">
        <f>IF(AND($E$5&gt;0,B165&lt;=($E$7*$E$8)),B165+1,"")</f>
        <v/>
      </c>
      <c r="C166" s="30">
        <f>IF($E$5&gt;1,EDATE(C165,1),"")</f>
        <v/>
      </c>
      <c r="D166" s="31">
        <f>IF($E$5&gt;1,PMT($E$6/$E$8,$E$7*$E$8,-$E$5),"")</f>
        <v/>
      </c>
      <c r="E166" s="32" t="n">
        <v>0</v>
      </c>
      <c r="F166" s="31">
        <f>IF($E$5&gt;1,D166+E166,"")</f>
        <v/>
      </c>
      <c r="G166" s="31">
        <f>IF($E$5&gt;1,PPMT($E$6/$E$8,B166,$E$7*$E$8,-$E$5)+E166,"")</f>
        <v/>
      </c>
      <c r="H166" s="31">
        <f>IF($E$5&gt;1,IPMT($E$6/$E$8,B166,$E$7*$E$8,-$E$5),"")</f>
        <v/>
      </c>
      <c r="I166" s="33">
        <f>IF($E$5&gt;1,I165-G166,0)</f>
        <v/>
      </c>
    </row>
    <row r="167" ht="16" customHeight="1" s="2">
      <c r="B167" s="5">
        <f>IF(AND($E$5&gt;0,B166&lt;=($E$7*$E$8)),B166+1,"")</f>
        <v/>
      </c>
      <c r="C167" s="30">
        <f>IF($E$5&gt;1,EDATE(C166,1),"")</f>
        <v/>
      </c>
      <c r="D167" s="31">
        <f>IF($E$5&gt;1,PMT($E$6/$E$8,$E$7*$E$8,-$E$5),"")</f>
        <v/>
      </c>
      <c r="E167" s="32" t="n">
        <v>0</v>
      </c>
      <c r="F167" s="31">
        <f>IF($E$5&gt;1,D167+E167,"")</f>
        <v/>
      </c>
      <c r="G167" s="31">
        <f>IF($E$5&gt;1,PPMT($E$6/$E$8,B167,$E$7*$E$8,-$E$5)+E167,"")</f>
        <v/>
      </c>
      <c r="H167" s="31">
        <f>IF($E$5&gt;1,IPMT($E$6/$E$8,B167,$E$7*$E$8,-$E$5),"")</f>
        <v/>
      </c>
      <c r="I167" s="33">
        <f>IF($E$5&gt;1,I166-G167,0)</f>
        <v/>
      </c>
    </row>
    <row r="168" ht="16" customHeight="1" s="2">
      <c r="B168" s="5">
        <f>IF(AND($E$5&gt;0,B167&lt;=($E$7*$E$8)),B167+1,"")</f>
        <v/>
      </c>
      <c r="C168" s="30">
        <f>IF($E$5&gt;1,EDATE(C167,1),"")</f>
        <v/>
      </c>
      <c r="D168" s="31">
        <f>IF($E$5&gt;1,PMT($E$6/$E$8,$E$7*$E$8,-$E$5),"")</f>
        <v/>
      </c>
      <c r="E168" s="32" t="n">
        <v>0</v>
      </c>
      <c r="F168" s="31">
        <f>IF($E$5&gt;1,D168+E168,"")</f>
        <v/>
      </c>
      <c r="G168" s="31">
        <f>IF($E$5&gt;1,PPMT($E$6/$E$8,B168,$E$7*$E$8,-$E$5)+E168,"")</f>
        <v/>
      </c>
      <c r="H168" s="31">
        <f>IF($E$5&gt;1,IPMT($E$6/$E$8,B168,$E$7*$E$8,-$E$5),"")</f>
        <v/>
      </c>
      <c r="I168" s="33">
        <f>IF($E$5&gt;1,I167-G168,0)</f>
        <v/>
      </c>
    </row>
    <row r="169" ht="16" customHeight="1" s="2">
      <c r="B169" s="5">
        <f>IF(AND($E$5&gt;0,B168&lt;=($E$7*$E$8)),B168+1,"")</f>
        <v/>
      </c>
      <c r="C169" s="30">
        <f>IF($E$5&gt;1,EDATE(C168,1),"")</f>
        <v/>
      </c>
      <c r="D169" s="31">
        <f>IF($E$5&gt;1,PMT($E$6/$E$8,$E$7*$E$8,-$E$5),"")</f>
        <v/>
      </c>
      <c r="E169" s="32" t="n">
        <v>0</v>
      </c>
      <c r="F169" s="31">
        <f>IF($E$5&gt;1,D169+E169,"")</f>
        <v/>
      </c>
      <c r="G169" s="31">
        <f>IF($E$5&gt;1,PPMT($E$6/$E$8,B169,$E$7*$E$8,-$E$5)+E169,"")</f>
        <v/>
      </c>
      <c r="H169" s="31">
        <f>IF($E$5&gt;1,IPMT($E$6/$E$8,B169,$E$7*$E$8,-$E$5),"")</f>
        <v/>
      </c>
      <c r="I169" s="33">
        <f>IF($E$5&gt;1,I168-G169,0)</f>
        <v/>
      </c>
    </row>
    <row r="170" ht="16" customHeight="1" s="2">
      <c r="B170" s="5">
        <f>IF(AND($E$5&gt;0,B169&lt;=($E$7*$E$8)),B169+1,"")</f>
        <v/>
      </c>
      <c r="C170" s="30">
        <f>IF($E$5&gt;1,EDATE(C169,1),"")</f>
        <v/>
      </c>
      <c r="D170" s="31">
        <f>IF($E$5&gt;1,PMT($E$6/$E$8,$E$7*$E$8,-$E$5),"")</f>
        <v/>
      </c>
      <c r="E170" s="32" t="n">
        <v>0</v>
      </c>
      <c r="F170" s="31">
        <f>IF($E$5&gt;1,D170+E170,"")</f>
        <v/>
      </c>
      <c r="G170" s="31">
        <f>IF($E$5&gt;1,PPMT($E$6/$E$8,B170,$E$7*$E$8,-$E$5)+E170,"")</f>
        <v/>
      </c>
      <c r="H170" s="31">
        <f>IF($E$5&gt;1,IPMT($E$6/$E$8,B170,$E$7*$E$8,-$E$5),"")</f>
        <v/>
      </c>
      <c r="I170" s="33">
        <f>IF($E$5&gt;1,I169-G170,0)</f>
        <v/>
      </c>
    </row>
    <row r="171" ht="16" customHeight="1" s="2">
      <c r="B171" s="5">
        <f>IF(AND($E$5&gt;0,B170&lt;=($E$7*$E$8)),B170+1,"")</f>
        <v/>
      </c>
      <c r="C171" s="30">
        <f>IF($E$5&gt;1,EDATE(C170,1),"")</f>
        <v/>
      </c>
      <c r="D171" s="31">
        <f>IF($E$5&gt;1,PMT($E$6/$E$8,$E$7*$E$8,-$E$5),"")</f>
        <v/>
      </c>
      <c r="E171" s="32" t="n">
        <v>0</v>
      </c>
      <c r="F171" s="31">
        <f>IF($E$5&gt;1,D171+E171,"")</f>
        <v/>
      </c>
      <c r="G171" s="31">
        <f>IF($E$5&gt;1,PPMT($E$6/$E$8,B171,$E$7*$E$8,-$E$5)+E171,"")</f>
        <v/>
      </c>
      <c r="H171" s="31">
        <f>IF($E$5&gt;1,IPMT($E$6/$E$8,B171,$E$7*$E$8,-$E$5),"")</f>
        <v/>
      </c>
      <c r="I171" s="33">
        <f>IF($E$5&gt;1,I170-G171,0)</f>
        <v/>
      </c>
    </row>
    <row r="172" ht="16" customHeight="1" s="2">
      <c r="B172" s="5">
        <f>IF(AND($E$5&gt;0,B171&lt;=($E$7*$E$8)),B171+1,"")</f>
        <v/>
      </c>
      <c r="C172" s="30">
        <f>IF($E$5&gt;1,EDATE(C171,1),"")</f>
        <v/>
      </c>
      <c r="D172" s="31">
        <f>IF($E$5&gt;1,PMT($E$6/$E$8,$E$7*$E$8,-$E$5),"")</f>
        <v/>
      </c>
      <c r="E172" s="32" t="n">
        <v>0</v>
      </c>
      <c r="F172" s="31">
        <f>IF($E$5&gt;1,D172+E172,"")</f>
        <v/>
      </c>
      <c r="G172" s="31">
        <f>IF($E$5&gt;1,PPMT($E$6/$E$8,B172,$E$7*$E$8,-$E$5)+E172,"")</f>
        <v/>
      </c>
      <c r="H172" s="31">
        <f>IF($E$5&gt;1,IPMT($E$6/$E$8,B172,$E$7*$E$8,-$E$5),"")</f>
        <v/>
      </c>
      <c r="I172" s="33">
        <f>IF($E$5&gt;1,I171-G172,0)</f>
        <v/>
      </c>
    </row>
    <row r="173" ht="16" customHeight="1" s="2">
      <c r="B173" s="5">
        <f>IF(AND($E$5&gt;0,B172&lt;=($E$7*$E$8)),B172+1,"")</f>
        <v/>
      </c>
      <c r="C173" s="30">
        <f>IF($E$5&gt;1,EDATE(C172,1),"")</f>
        <v/>
      </c>
      <c r="D173" s="31">
        <f>IF($E$5&gt;1,PMT($E$6/$E$8,$E$7*$E$8,-$E$5),"")</f>
        <v/>
      </c>
      <c r="E173" s="32" t="n">
        <v>0</v>
      </c>
      <c r="F173" s="31">
        <f>IF($E$5&gt;1,D173+E173,"")</f>
        <v/>
      </c>
      <c r="G173" s="31">
        <f>IF($E$5&gt;1,PPMT($E$6/$E$8,B173,$E$7*$E$8,-$E$5)+E173,"")</f>
        <v/>
      </c>
      <c r="H173" s="31">
        <f>IF($E$5&gt;1,IPMT($E$6/$E$8,B173,$E$7*$E$8,-$E$5),"")</f>
        <v/>
      </c>
      <c r="I173" s="33">
        <f>IF($E$5&gt;1,I172-G173,0)</f>
        <v/>
      </c>
    </row>
    <row r="174" ht="16" customHeight="1" s="2">
      <c r="B174" s="5">
        <f>IF(AND($E$5&gt;0,B173&lt;=($E$7*$E$8)),B173+1,"")</f>
        <v/>
      </c>
      <c r="C174" s="30">
        <f>IF($E$5&gt;1,EDATE(C173,1),"")</f>
        <v/>
      </c>
      <c r="D174" s="31">
        <f>IF($E$5&gt;1,PMT($E$6/$E$8,$E$7*$E$8,-$E$5),"")</f>
        <v/>
      </c>
      <c r="E174" s="32" t="n">
        <v>0</v>
      </c>
      <c r="F174" s="31">
        <f>IF($E$5&gt;1,D174+E174,"")</f>
        <v/>
      </c>
      <c r="G174" s="31">
        <f>IF($E$5&gt;1,PPMT($E$6/$E$8,B174,$E$7*$E$8,-$E$5)+E174,"")</f>
        <v/>
      </c>
      <c r="H174" s="31">
        <f>IF($E$5&gt;1,IPMT($E$6/$E$8,B174,$E$7*$E$8,-$E$5),"")</f>
        <v/>
      </c>
      <c r="I174" s="33">
        <f>IF($E$5&gt;1,I173-G174,0)</f>
        <v/>
      </c>
    </row>
    <row r="175" ht="16" customHeight="1" s="2">
      <c r="B175" s="5">
        <f>IF(AND($E$5&gt;0,B174&lt;=($E$7*$E$8)),B174+1,"")</f>
        <v/>
      </c>
      <c r="C175" s="30">
        <f>IF($E$5&gt;1,EDATE(C174,1),"")</f>
        <v/>
      </c>
      <c r="D175" s="31">
        <f>IF($E$5&gt;1,PMT($E$6/$E$8,$E$7*$E$8,-$E$5),"")</f>
        <v/>
      </c>
      <c r="E175" s="32" t="n">
        <v>0</v>
      </c>
      <c r="F175" s="31">
        <f>IF($E$5&gt;1,D175+E175,"")</f>
        <v/>
      </c>
      <c r="G175" s="31">
        <f>IF($E$5&gt;1,PPMT($E$6/$E$8,B175,$E$7*$E$8,-$E$5)+E175,"")</f>
        <v/>
      </c>
      <c r="H175" s="31">
        <f>IF($E$5&gt;1,IPMT($E$6/$E$8,B175,$E$7*$E$8,-$E$5),"")</f>
        <v/>
      </c>
      <c r="I175" s="33">
        <f>IF($E$5&gt;1,I174-G175,0)</f>
        <v/>
      </c>
    </row>
    <row r="176" ht="16" customHeight="1" s="2">
      <c r="B176" s="5">
        <f>IF(AND($E$5&gt;0,B175&lt;=($E$7*$E$8)),B175+1,"")</f>
        <v/>
      </c>
      <c r="C176" s="30">
        <f>IF($E$5&gt;1,EDATE(C175,1),"")</f>
        <v/>
      </c>
      <c r="D176" s="31">
        <f>IF($E$5&gt;1,PMT($E$6/$E$8,$E$7*$E$8,-$E$5),"")</f>
        <v/>
      </c>
      <c r="E176" s="32" t="n">
        <v>0</v>
      </c>
      <c r="F176" s="31">
        <f>IF($E$5&gt;1,D176+E176,"")</f>
        <v/>
      </c>
      <c r="G176" s="31">
        <f>IF($E$5&gt;1,PPMT($E$6/$E$8,B176,$E$7*$E$8,-$E$5)+E176,"")</f>
        <v/>
      </c>
      <c r="H176" s="31">
        <f>IF($E$5&gt;1,IPMT($E$6/$E$8,B176,$E$7*$E$8,-$E$5),"")</f>
        <v/>
      </c>
      <c r="I176" s="33">
        <f>IF($E$5&gt;1,I175-G176,0)</f>
        <v/>
      </c>
    </row>
    <row r="177" ht="16" customHeight="1" s="2">
      <c r="B177" s="5">
        <f>IF(AND($E$5&gt;0,B176&lt;=($E$7*$E$8)),B176+1,"")</f>
        <v/>
      </c>
      <c r="C177" s="30">
        <f>IF($E$5&gt;1,EDATE(C176,1),"")</f>
        <v/>
      </c>
      <c r="D177" s="31">
        <f>IF($E$5&gt;1,PMT($E$6/$E$8,$E$7*$E$8,-$E$5),"")</f>
        <v/>
      </c>
      <c r="E177" s="32" t="n">
        <v>0</v>
      </c>
      <c r="F177" s="31">
        <f>IF($E$5&gt;1,D177+E177,"")</f>
        <v/>
      </c>
      <c r="G177" s="31">
        <f>IF($E$5&gt;1,PPMT($E$6/$E$8,B177,$E$7*$E$8,-$E$5)+E177,"")</f>
        <v/>
      </c>
      <c r="H177" s="31">
        <f>IF($E$5&gt;1,IPMT($E$6/$E$8,B177,$E$7*$E$8,-$E$5),"")</f>
        <v/>
      </c>
      <c r="I177" s="33">
        <f>IF($E$5&gt;1,I176-G177,0)</f>
        <v/>
      </c>
    </row>
    <row r="178" ht="16" customHeight="1" s="2">
      <c r="B178" s="5">
        <f>IF(AND($E$5&gt;0,B177&lt;=($E$7*$E$8)),B177+1,"")</f>
        <v/>
      </c>
      <c r="C178" s="30">
        <f>IF($E$5&gt;1,EDATE(C177,1),"")</f>
        <v/>
      </c>
      <c r="D178" s="31">
        <f>IF($E$5&gt;1,PMT($E$6/$E$8,$E$7*$E$8,-$E$5),"")</f>
        <v/>
      </c>
      <c r="E178" s="32" t="n">
        <v>0</v>
      </c>
      <c r="F178" s="31">
        <f>IF($E$5&gt;1,D178+E178,"")</f>
        <v/>
      </c>
      <c r="G178" s="31">
        <f>IF($E$5&gt;1,PPMT($E$6/$E$8,B178,$E$7*$E$8,-$E$5)+E178,"")</f>
        <v/>
      </c>
      <c r="H178" s="31">
        <f>IF($E$5&gt;1,IPMT($E$6/$E$8,B178,$E$7*$E$8,-$E$5),"")</f>
        <v/>
      </c>
      <c r="I178" s="33">
        <f>IF($E$5&gt;1,I177-G178,0)</f>
        <v/>
      </c>
    </row>
    <row r="179" ht="16" customHeight="1" s="2">
      <c r="B179" s="5">
        <f>IF(AND($E$5&gt;0,B178&lt;=($E$7*$E$8)),B178+1,"")</f>
        <v/>
      </c>
      <c r="C179" s="30">
        <f>IF($E$5&gt;1,EDATE(C178,1),"")</f>
        <v/>
      </c>
      <c r="D179" s="31">
        <f>IF($E$5&gt;1,PMT($E$6/$E$8,$E$7*$E$8,-$E$5),"")</f>
        <v/>
      </c>
      <c r="E179" s="32" t="n">
        <v>0</v>
      </c>
      <c r="F179" s="31">
        <f>IF($E$5&gt;1,D179+E179,"")</f>
        <v/>
      </c>
      <c r="G179" s="31">
        <f>IF($E$5&gt;1,PPMT($E$6/$E$8,B179,$E$7*$E$8,-$E$5)+E179,"")</f>
        <v/>
      </c>
      <c r="H179" s="31">
        <f>IF($E$5&gt;1,IPMT($E$6/$E$8,B179,$E$7*$E$8,-$E$5),"")</f>
        <v/>
      </c>
      <c r="I179" s="33">
        <f>IF($E$5&gt;1,I178-G179,0)</f>
        <v/>
      </c>
    </row>
    <row r="180" ht="16" customHeight="1" s="2">
      <c r="B180" s="5">
        <f>IF(AND($E$5&gt;0,B179&lt;=($E$7*$E$8)),B179+1,"")</f>
        <v/>
      </c>
      <c r="C180" s="30">
        <f>IF($E$5&gt;1,EDATE(C179,1),"")</f>
        <v/>
      </c>
      <c r="D180" s="31">
        <f>IF($E$5&gt;1,PMT($E$6/$E$8,$E$7*$E$8,-$E$5),"")</f>
        <v/>
      </c>
      <c r="E180" s="32" t="n">
        <v>0</v>
      </c>
      <c r="F180" s="31">
        <f>IF($E$5&gt;1,D180+E180,"")</f>
        <v/>
      </c>
      <c r="G180" s="31">
        <f>IF($E$5&gt;1,PPMT($E$6/$E$8,B180,$E$7*$E$8,-$E$5)+E180,"")</f>
        <v/>
      </c>
      <c r="H180" s="31">
        <f>IF($E$5&gt;1,IPMT($E$6/$E$8,B180,$E$7*$E$8,-$E$5),"")</f>
        <v/>
      </c>
      <c r="I180" s="33">
        <f>IF($E$5&gt;1,I179-G180,0)</f>
        <v/>
      </c>
    </row>
    <row r="181" ht="16" customHeight="1" s="2">
      <c r="B181" s="5">
        <f>IF(AND($E$5&gt;0,B180&lt;=($E$7*$E$8)),B180+1,"")</f>
        <v/>
      </c>
      <c r="C181" s="30">
        <f>IF($E$5&gt;1,EDATE(C180,1),"")</f>
        <v/>
      </c>
      <c r="D181" s="31">
        <f>IF($E$5&gt;1,PMT($E$6/$E$8,$E$7*$E$8,-$E$5),"")</f>
        <v/>
      </c>
      <c r="E181" s="32" t="n">
        <v>0</v>
      </c>
      <c r="F181" s="31">
        <f>IF($E$5&gt;1,D181+E181,"")</f>
        <v/>
      </c>
      <c r="G181" s="31">
        <f>IF($E$5&gt;1,PPMT($E$6/$E$8,B181,$E$7*$E$8,-$E$5)+E181,"")</f>
        <v/>
      </c>
      <c r="H181" s="31">
        <f>IF($E$5&gt;1,IPMT($E$6/$E$8,B181,$E$7*$E$8,-$E$5),"")</f>
        <v/>
      </c>
      <c r="I181" s="33">
        <f>IF($E$5&gt;1,I180-G181,0)</f>
        <v/>
      </c>
    </row>
    <row r="182" ht="16" customHeight="1" s="2">
      <c r="B182" s="5">
        <f>IF(AND($E$5&gt;0,B181&lt;=($E$7*$E$8)),B181+1,"")</f>
        <v/>
      </c>
      <c r="C182" s="30">
        <f>IF($E$5&gt;1,EDATE(C181,1),"")</f>
        <v/>
      </c>
      <c r="D182" s="31">
        <f>IF($E$5&gt;1,PMT($E$6/$E$8,$E$7*$E$8,-$E$5),"")</f>
        <v/>
      </c>
      <c r="E182" s="32" t="n">
        <v>0</v>
      </c>
      <c r="F182" s="31">
        <f>IF($E$5&gt;1,D182+E182,"")</f>
        <v/>
      </c>
      <c r="G182" s="31">
        <f>IF($E$5&gt;1,PPMT($E$6/$E$8,B182,$E$7*$E$8,-$E$5)+E182,"")</f>
        <v/>
      </c>
      <c r="H182" s="31">
        <f>IF($E$5&gt;1,IPMT($E$6/$E$8,B182,$E$7*$E$8,-$E$5),"")</f>
        <v/>
      </c>
      <c r="I182" s="33">
        <f>IF($E$5&gt;1,I181-G182,0)</f>
        <v/>
      </c>
    </row>
    <row r="183" ht="16" customHeight="1" s="2">
      <c r="B183" s="5">
        <f>IF(AND($E$5&gt;0,B182&lt;=($E$7*$E$8)),B182+1,"")</f>
        <v/>
      </c>
      <c r="C183" s="30">
        <f>IF($E$5&gt;1,EDATE(C182,1),"")</f>
        <v/>
      </c>
      <c r="D183" s="31">
        <f>IF($E$5&gt;1,PMT($E$6/$E$8,$E$7*$E$8,-$E$5),"")</f>
        <v/>
      </c>
      <c r="E183" s="32" t="n">
        <v>0</v>
      </c>
      <c r="F183" s="31">
        <f>IF($E$5&gt;1,D183+E183,"")</f>
        <v/>
      </c>
      <c r="G183" s="31">
        <f>IF($E$5&gt;1,PPMT($E$6/$E$8,B183,$E$7*$E$8,-$E$5)+E183,"")</f>
        <v/>
      </c>
      <c r="H183" s="31">
        <f>IF($E$5&gt;1,IPMT($E$6/$E$8,B183,$E$7*$E$8,-$E$5),"")</f>
        <v/>
      </c>
      <c r="I183" s="33">
        <f>IF($E$5&gt;1,I182-G183,0)</f>
        <v/>
      </c>
    </row>
    <row r="184" ht="16" customHeight="1" s="2">
      <c r="B184" s="5">
        <f>IF(AND($E$5&gt;0,B183&lt;=($E$7*$E$8)),B183+1,"")</f>
        <v/>
      </c>
      <c r="C184" s="30">
        <f>IF($E$5&gt;1,EDATE(C183,1),"")</f>
        <v/>
      </c>
      <c r="D184" s="31">
        <f>IF($E$5&gt;1,PMT($E$6/$E$8,$E$7*$E$8,-$E$5),"")</f>
        <v/>
      </c>
      <c r="E184" s="32" t="n">
        <v>0</v>
      </c>
      <c r="F184" s="31">
        <f>IF($E$5&gt;1,D184+E184,"")</f>
        <v/>
      </c>
      <c r="G184" s="31">
        <f>IF($E$5&gt;1,PPMT($E$6/$E$8,B184,$E$7*$E$8,-$E$5)+E184,"")</f>
        <v/>
      </c>
      <c r="H184" s="31">
        <f>IF($E$5&gt;1,IPMT($E$6/$E$8,B184,$E$7*$E$8,-$E$5),"")</f>
        <v/>
      </c>
      <c r="I184" s="33">
        <f>IF($E$5&gt;1,I183-G184,0)</f>
        <v/>
      </c>
    </row>
    <row r="185" ht="16" customHeight="1" s="2">
      <c r="B185" s="5">
        <f>IF(AND($E$5&gt;0,B184&lt;=($E$7*$E$8)),B184+1,"")</f>
        <v/>
      </c>
      <c r="C185" s="30">
        <f>IF($E$5&gt;1,EDATE(C184,1),"")</f>
        <v/>
      </c>
      <c r="D185" s="31">
        <f>IF($E$5&gt;1,PMT($E$6/$E$8,$E$7*$E$8,-$E$5),"")</f>
        <v/>
      </c>
      <c r="E185" s="32" t="n">
        <v>0</v>
      </c>
      <c r="F185" s="31">
        <f>IF($E$5&gt;1,D185+E185,"")</f>
        <v/>
      </c>
      <c r="G185" s="31">
        <f>IF($E$5&gt;1,PPMT($E$6/$E$8,B185,$E$7*$E$8,-$E$5)+E185,"")</f>
        <v/>
      </c>
      <c r="H185" s="31">
        <f>IF($E$5&gt;1,IPMT($E$6/$E$8,B185,$E$7*$E$8,-$E$5),"")</f>
        <v/>
      </c>
      <c r="I185" s="33">
        <f>IF($E$5&gt;1,I184-G185,0)</f>
        <v/>
      </c>
    </row>
    <row r="186" ht="16" customHeight="1" s="2">
      <c r="B186" s="5">
        <f>IF(AND($E$5&gt;0,B185&lt;=($E$7*$E$8)),B185+1,"")</f>
        <v/>
      </c>
      <c r="C186" s="30">
        <f>IF($E$5&gt;1,EDATE(C185,1),"")</f>
        <v/>
      </c>
      <c r="D186" s="31">
        <f>IF($E$5&gt;1,PMT($E$6/$E$8,$E$7*$E$8,-$E$5),"")</f>
        <v/>
      </c>
      <c r="E186" s="32" t="n">
        <v>0</v>
      </c>
      <c r="F186" s="31">
        <f>IF($E$5&gt;1,D186+E186,"")</f>
        <v/>
      </c>
      <c r="G186" s="31">
        <f>IF($E$5&gt;1,PPMT($E$6/$E$8,B186,$E$7*$E$8,-$E$5)+E186,"")</f>
        <v/>
      </c>
      <c r="H186" s="31">
        <f>IF($E$5&gt;1,IPMT($E$6/$E$8,B186,$E$7*$E$8,-$E$5),"")</f>
        <v/>
      </c>
      <c r="I186" s="33">
        <f>IF($E$5&gt;1,I185-G186,0)</f>
        <v/>
      </c>
    </row>
    <row r="187" ht="16" customHeight="1" s="2">
      <c r="B187" s="5">
        <f>IF(AND($E$5&gt;0,B186&lt;=($E$7*$E$8)),B186+1,"")</f>
        <v/>
      </c>
      <c r="C187" s="30">
        <f>IF($E$5&gt;1,EDATE(C186,1),"")</f>
        <v/>
      </c>
      <c r="D187" s="31">
        <f>IF($E$5&gt;1,PMT($E$6/$E$8,$E$7*$E$8,-$E$5),"")</f>
        <v/>
      </c>
      <c r="E187" s="32" t="n">
        <v>0</v>
      </c>
      <c r="F187" s="31">
        <f>IF($E$5&gt;1,D187+E187,"")</f>
        <v/>
      </c>
      <c r="G187" s="31">
        <f>IF($E$5&gt;1,PPMT($E$6/$E$8,B187,$E$7*$E$8,-$E$5)+E187,"")</f>
        <v/>
      </c>
      <c r="H187" s="31">
        <f>IF($E$5&gt;1,IPMT($E$6/$E$8,B187,$E$7*$E$8,-$E$5),"")</f>
        <v/>
      </c>
      <c r="I187" s="33">
        <f>IF($E$5&gt;1,I186-G187,0)</f>
        <v/>
      </c>
    </row>
    <row r="188" ht="16" customHeight="1" s="2">
      <c r="B188" s="5">
        <f>IF(AND($E$5&gt;0,B187&lt;=($E$7*$E$8)),B187+1,"")</f>
        <v/>
      </c>
      <c r="C188" s="30">
        <f>IF($E$5&gt;1,EDATE(C187,1),"")</f>
        <v/>
      </c>
      <c r="D188" s="31">
        <f>IF($E$5&gt;1,PMT($E$6/$E$8,$E$7*$E$8,-$E$5),"")</f>
        <v/>
      </c>
      <c r="E188" s="32" t="n">
        <v>0</v>
      </c>
      <c r="F188" s="31">
        <f>IF($E$5&gt;1,D188+E188,"")</f>
        <v/>
      </c>
      <c r="G188" s="31">
        <f>IF($E$5&gt;1,PPMT($E$6/$E$8,B188,$E$7*$E$8,-$E$5)+E188,"")</f>
        <v/>
      </c>
      <c r="H188" s="31">
        <f>IF($E$5&gt;1,IPMT($E$6/$E$8,B188,$E$7*$E$8,-$E$5),"")</f>
        <v/>
      </c>
      <c r="I188" s="33">
        <f>IF($E$5&gt;1,I187-G188,0)</f>
        <v/>
      </c>
    </row>
    <row r="189" ht="16" customHeight="1" s="2">
      <c r="B189" s="5">
        <f>IF(AND($E$5&gt;0,B188&lt;=($E$7*$E$8)),B188+1,"")</f>
        <v/>
      </c>
      <c r="C189" s="30">
        <f>IF($E$5&gt;1,EDATE(C188,1),"")</f>
        <v/>
      </c>
      <c r="D189" s="31">
        <f>IF($E$5&gt;1,PMT($E$6/$E$8,$E$7*$E$8,-$E$5),"")</f>
        <v/>
      </c>
      <c r="E189" s="32" t="n">
        <v>0</v>
      </c>
      <c r="F189" s="31">
        <f>IF($E$5&gt;1,D189+E189,"")</f>
        <v/>
      </c>
      <c r="G189" s="31">
        <f>IF($E$5&gt;1,PPMT($E$6/$E$8,B189,$E$7*$E$8,-$E$5)+E189,"")</f>
        <v/>
      </c>
      <c r="H189" s="31">
        <f>IF($E$5&gt;1,IPMT($E$6/$E$8,B189,$E$7*$E$8,-$E$5),"")</f>
        <v/>
      </c>
      <c r="I189" s="33">
        <f>IF($E$5&gt;1,I188-G189,0)</f>
        <v/>
      </c>
    </row>
    <row r="190" ht="16" customHeight="1" s="2">
      <c r="B190" s="5">
        <f>IF(AND($E$5&gt;0,B189&lt;=($E$7*$E$8)),B189+1,"")</f>
        <v/>
      </c>
      <c r="C190" s="30">
        <f>IF($E$5&gt;1,EDATE(C189,1),"")</f>
        <v/>
      </c>
      <c r="D190" s="31">
        <f>IF($E$5&gt;1,PMT($E$6/$E$8,$E$7*$E$8,-$E$5),"")</f>
        <v/>
      </c>
      <c r="E190" s="32" t="n">
        <v>0</v>
      </c>
      <c r="F190" s="31">
        <f>IF($E$5&gt;1,D190+E190,"")</f>
        <v/>
      </c>
      <c r="G190" s="31">
        <f>IF($E$5&gt;1,PPMT($E$6/$E$8,B190,$E$7*$E$8,-$E$5)+E190,"")</f>
        <v/>
      </c>
      <c r="H190" s="31">
        <f>IF($E$5&gt;1,IPMT($E$6/$E$8,B190,$E$7*$E$8,-$E$5),"")</f>
        <v/>
      </c>
      <c r="I190" s="33">
        <f>IF($E$5&gt;1,I189-G190,0)</f>
        <v/>
      </c>
    </row>
    <row r="191" ht="16" customHeight="1" s="2">
      <c r="B191" s="5">
        <f>IF(AND($E$5&gt;0,B190&lt;=($E$7*$E$8)),B190+1,"")</f>
        <v/>
      </c>
      <c r="C191" s="30">
        <f>IF($E$5&gt;1,EDATE(C190,1),"")</f>
        <v/>
      </c>
      <c r="D191" s="31">
        <f>IF($E$5&gt;1,PMT($E$6/$E$8,$E$7*$E$8,-$E$5),"")</f>
        <v/>
      </c>
      <c r="E191" s="32" t="n">
        <v>0</v>
      </c>
      <c r="F191" s="31">
        <f>IF($E$5&gt;1,D191+E191,"")</f>
        <v/>
      </c>
      <c r="G191" s="31">
        <f>IF($E$5&gt;1,PPMT($E$6/$E$8,B191,$E$7*$E$8,-$E$5)+E191,"")</f>
        <v/>
      </c>
      <c r="H191" s="31">
        <f>IF($E$5&gt;1,IPMT($E$6/$E$8,B191,$E$7*$E$8,-$E$5),"")</f>
        <v/>
      </c>
      <c r="I191" s="33">
        <f>IF($E$5&gt;1,I190-G191,0)</f>
        <v/>
      </c>
    </row>
    <row r="192" ht="16" customHeight="1" s="2">
      <c r="B192" s="5">
        <f>IF(AND($E$5&gt;0,B191&lt;=($E$7*$E$8)),B191+1,"")</f>
        <v/>
      </c>
      <c r="C192" s="30">
        <f>IF($E$5&gt;1,EDATE(C191,1),"")</f>
        <v/>
      </c>
      <c r="D192" s="31">
        <f>IF($E$5&gt;1,PMT($E$6/$E$8,$E$7*$E$8,-$E$5),"")</f>
        <v/>
      </c>
      <c r="E192" s="32" t="n">
        <v>0</v>
      </c>
      <c r="F192" s="31">
        <f>IF($E$5&gt;1,D192+E192,"")</f>
        <v/>
      </c>
      <c r="G192" s="31">
        <f>IF($E$5&gt;1,PPMT($E$6/$E$8,B192,$E$7*$E$8,-$E$5)+E192,"")</f>
        <v/>
      </c>
      <c r="H192" s="31">
        <f>IF($E$5&gt;1,IPMT($E$6/$E$8,B192,$E$7*$E$8,-$E$5),"")</f>
        <v/>
      </c>
      <c r="I192" s="33">
        <f>IF($E$5&gt;1,I191-G192,0)</f>
        <v/>
      </c>
    </row>
    <row r="193" ht="16" customHeight="1" s="2">
      <c r="B193" s="5">
        <f>IF(AND($E$5&gt;0,B192&lt;=($E$7*$E$8)),B192+1,"")</f>
        <v/>
      </c>
      <c r="C193" s="30">
        <f>IF($E$5&gt;1,EDATE(C192,1),"")</f>
        <v/>
      </c>
      <c r="D193" s="31">
        <f>IF($E$5&gt;1,PMT($E$6/$E$8,$E$7*$E$8,-$E$5),"")</f>
        <v/>
      </c>
      <c r="E193" s="32" t="n">
        <v>0</v>
      </c>
      <c r="F193" s="31">
        <f>IF($E$5&gt;1,D193+E193,"")</f>
        <v/>
      </c>
      <c r="G193" s="31">
        <f>IF($E$5&gt;1,PPMT($E$6/$E$8,B193,$E$7*$E$8,-$E$5)+E193,"")</f>
        <v/>
      </c>
      <c r="H193" s="31">
        <f>IF($E$5&gt;1,IPMT($E$6/$E$8,B193,$E$7*$E$8,-$E$5),"")</f>
        <v/>
      </c>
      <c r="I193" s="33">
        <f>IF($E$5&gt;1,I192-G193,0)</f>
        <v/>
      </c>
    </row>
    <row r="194" ht="16" customHeight="1" s="2">
      <c r="B194" s="5">
        <f>IF(AND($E$5&gt;0,B193&lt;=($E$7*$E$8)),B193+1,"")</f>
        <v/>
      </c>
      <c r="C194" s="30">
        <f>IF($E$5&gt;1,EDATE(C193,1),"")</f>
        <v/>
      </c>
      <c r="D194" s="31">
        <f>IF($E$5&gt;1,PMT($E$6/$E$8,$E$7*$E$8,-$E$5),"")</f>
        <v/>
      </c>
      <c r="E194" s="32" t="n">
        <v>0</v>
      </c>
      <c r="F194" s="31">
        <f>IF($E$5&gt;1,D194+E194,"")</f>
        <v/>
      </c>
      <c r="G194" s="31">
        <f>IF($E$5&gt;1,PPMT($E$6/$E$8,B194,$E$7*$E$8,-$E$5)+E194,"")</f>
        <v/>
      </c>
      <c r="H194" s="31">
        <f>IF($E$5&gt;1,IPMT($E$6/$E$8,B194,$E$7*$E$8,-$E$5),"")</f>
        <v/>
      </c>
      <c r="I194" s="33">
        <f>IF($E$5&gt;1,I193-G194,0)</f>
        <v/>
      </c>
    </row>
    <row r="195">
      <c r="H195" s="34" t="inlineStr">
        <is>
          <t xml:space="preserve"> </t>
        </is>
      </c>
    </row>
    <row r="196"/>
    <row r="197"/>
    <row r="198"/>
    <row r="199"/>
  </sheetData>
  <mergeCells count="2">
    <mergeCell ref="B2:I2"/>
    <mergeCell ref="D12:E1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2016-01-27T19:53:27Z</dcterms:created>
  <dcterms:modified xmlns:dcterms="http://purl.org/dc/terms/" xmlns:xsi="http://www.w3.org/2001/XMLSchema-instance" xsi:type="dcterms:W3CDTF">2019-11-16T01:20:13Z</dcterms:modified>
  <cp:lastModifiedBy>Microsoft Office User</cp:lastModifiedBy>
</cp:coreProperties>
</file>