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4" documentId="11_389B031CB880D61169352C7D3034207876CD8AB9" xr6:coauthVersionLast="47" xr6:coauthVersionMax="47" xr10:uidLastSave="{B44902E0-FCB9-4DD9-B9AD-F676B9E58793}"/>
  <bookViews>
    <workbookView xWindow="-120" yWindow="-120" windowWidth="20730" windowHeight="11160" tabRatio="500" xr2:uid="{00000000-000D-0000-FFFF-FFFF00000000}"/>
  </bookViews>
  <sheets>
    <sheet name="Exemplo - Painel de projeto de " sheetId="1" r:id="rId1"/>
    <sheet name="EM BRANCO - Painel do projeto d" sheetId="9" r:id="rId2"/>
    <sheet name="– Aviso de isenção de responsab" sheetId="8" r:id="rId3"/>
  </sheets>
  <externalReferences>
    <externalReference r:id="rId4"/>
  </externalReferences>
  <definedNames>
    <definedName name="_xlnm.Print_Area" localSheetId="1">'EM BRANCO - Painel do projeto d'!$B$1:$I$38</definedName>
    <definedName name="_xlnm.Print_Area" localSheetId="0">'Exemplo - Painel de projeto de '!$B$1:$I$38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<sst xmlns="http://schemas.openxmlformats.org/spreadsheetml/2006/main" count="156" uniqueCount="52">
  <si>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</si>
  <si>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</si>
  <si>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TOTAL</t>
  </si>
  <si>
    <t>Wireframes</t>
  </si>
  <si>
    <t>Design</t>
  </si>
  <si>
    <t>00/00/0000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</si>
  <si>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</si>
  <si>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DE PROJETO DE TI</t>
  </si>
  <si>
    <t>NOME DO PROJETO</t>
  </si>
  <si>
    <t>DATA</t>
  </si>
  <si>
    <t>STATUS DO PROJETO</t>
  </si>
  <si>
    <t>% CONCLUÍDO</t>
  </si>
  <si>
    <t>Insira DADOS DO PAINEL nas tabelas a partir da linha 8. Os gráficos do painel serão preenchidos automaticamente.  O usuário somente deve preencher as células não sombreadas.</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</si>
  <si>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</si>
  <si>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</si>
  <si>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</si>
  <si>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</si>
  <si>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</si>
  <si>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</si>
  <si>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</si>
  <si>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</si>
  <si>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</si>
  <si>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</si>
  <si>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Planejamento</t>
  </si>
  <si>
    <t>Não iniciado</t>
  </si>
  <si>
    <t>Alto</t>
  </si>
  <si>
    <t>Em andamento</t>
  </si>
  <si>
    <t>Médio</t>
  </si>
  <si>
    <t>Coleta de imagens</t>
  </si>
  <si>
    <t>Concluído</t>
  </si>
  <si>
    <t>Baixo</t>
  </si>
  <si>
    <t>Gráficos</t>
  </si>
  <si>
    <t>Atrasado</t>
  </si>
  <si>
    <t>Em espera</t>
  </si>
  <si>
    <t>Incorporação de pesquisa</t>
  </si>
  <si>
    <t>Normas</t>
  </si>
  <si>
    <t>Jurídico</t>
  </si>
  <si>
    <t>Testes</t>
  </si>
  <si>
    <t>Otimização</t>
  </si>
  <si>
    <t>Adaptação de plataforma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</si>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</sst>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Painel de projeto de '!$D$10</c:f>
              <c:strCache>
                <c:ptCount val="1"/>
                <c:pt idx="0">
                  <c:v>DATA DE 
INÍCIO</c:v>
                </c:pt>
              </c:strCache>
            </c:strRef>
          </c:tx>
          <c:spPr>
            <a:noFill/>
            <a:ln>
              <a:noFill/>
            </a:ln>
            <a:effectLst/>
          </c:spPr>
          <c:invertIfNegative val="0"/>
          <c:cat>
            <c:strRef>
              <c:f>'Exemplo - Painel de projeto de '!$B$11:$B$22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'Exemplo - Painel de projeto de '!$D$11:$D$22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'Exemplo - Painel de projeto de '!$F$10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'Exemplo - Painel de projeto de '!$B$11:$B$22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'Exemplo - Painel de projeto de '!$F$11:$F$22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487759552"/>
        <c:axId val="487760096"/>
      </c:barChart>
      <c:catAx>
        <c:axId val="487759552"/>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487760096"/>
        <c:crosses val="max"/>
        <c:auto val="1"/>
        <c:lblAlgn val="ctr"/>
        <c:lblOffset val="100"/>
        <c:noMultiLvlLbl val="0"/>
      </c:catAx>
      <c:valAx>
        <c:axId val="487760096"/>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4877595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 d'!$B$35:$B$37</c:f>
              <c:strCache>
                <c:ptCount val="3"/>
                <c:pt idx="0">
                  <c:v>Alto</c:v>
                </c:pt>
                <c:pt idx="1">
                  <c:v>Médio</c:v>
                </c:pt>
                <c:pt idx="2">
                  <c:v>Baixo</c:v>
                </c:pt>
              </c:strCache>
            </c:strRef>
          </c:cat>
          <c:val>
            <c:numRef>
              <c:f>'EM BRANCO - Painel do projeto 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 d'!$B$35:$B$37</c:f>
              <c:strCache>
                <c:ptCount val="3"/>
                <c:pt idx="0">
                  <c:v>Alto</c:v>
                </c:pt>
                <c:pt idx="1">
                  <c:v>Médio</c:v>
                </c:pt>
                <c:pt idx="2">
                  <c:v>Baixo</c:v>
                </c:pt>
              </c:strCache>
            </c:strRef>
          </c:cat>
          <c:val>
            <c:numRef>
              <c:f>'EM BRANCO - Painel do projeto 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projeto de '!$B$26:$B$30</c:f>
              <c:strCache>
                <c:ptCount val="5"/>
                <c:pt idx="0">
                  <c:v>Não iniciado</c:v>
                </c:pt>
                <c:pt idx="1">
                  <c:v>Em andamento</c:v>
                </c:pt>
                <c:pt idx="2">
                  <c:v>Concluído</c:v>
                </c:pt>
                <c:pt idx="3">
                  <c:v>Atrasado</c:v>
                </c:pt>
                <c:pt idx="4">
                  <c:v>Em espera</c:v>
                </c:pt>
              </c:strCache>
            </c:strRef>
          </c:cat>
          <c:val>
            <c:numRef>
              <c:f>'Exemplo - Painel de projeto de '!$C$26:$C$30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projeto de '!$B$26:$B$30</c:f>
              <c:strCache>
                <c:ptCount val="5"/>
                <c:pt idx="0">
                  <c:v>Não iniciado</c:v>
                </c:pt>
                <c:pt idx="1">
                  <c:v>Em andamento</c:v>
                </c:pt>
                <c:pt idx="2">
                  <c:v>Concluído</c:v>
                </c:pt>
                <c:pt idx="3">
                  <c:v>Atrasado</c:v>
                </c:pt>
                <c:pt idx="4">
                  <c:v>Em espera</c:v>
                </c:pt>
              </c:strCache>
            </c:strRef>
          </c:cat>
          <c:val>
            <c:numRef>
              <c:f>'Exemplo - Painel de projeto de '!$C$26:$C$30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'Exemplo - Painel de projeto de '!$F$25:$F$26</c:f>
              <c:strCache>
                <c:ptCount val="2"/>
                <c:pt idx="0">
                  <c:v>PLANEJADO</c:v>
                </c:pt>
                <c:pt idx="1">
                  <c:v>REAL</c:v>
                </c:pt>
              </c:strCache>
            </c:strRef>
          </c:cat>
          <c:val>
            <c:numRef>
              <c:f>'Exemplo - Painel de projeto de '!$G$25:$G$26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487756288"/>
        <c:axId val="487756832"/>
      </c:barChart>
      <c:catAx>
        <c:axId val="487756288"/>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487756832"/>
        <c:crossesAt val="0"/>
        <c:auto val="1"/>
        <c:lblAlgn val="ctr"/>
        <c:lblOffset val="0"/>
        <c:noMultiLvlLbl val="0"/>
      </c:catAx>
      <c:valAx>
        <c:axId val="487756832"/>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487756288"/>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'Exemplo - Painel de projeto de '!$F$34:$F$36</c:f>
              <c:strCache>
                <c:ptCount val="3"/>
                <c:pt idx="0">
                  <c:v>Decisões</c:v>
                </c:pt>
                <c:pt idx="1">
                  <c:v>Ações</c:v>
                </c:pt>
                <c:pt idx="2">
                  <c:v>Solicitações de mudança </c:v>
                </c:pt>
              </c:strCache>
            </c:strRef>
          </c:cat>
          <c:val>
            <c:numRef>
              <c:f>'Exemplo - Painel de projeto de '!$G$34:$G$36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526270432"/>
        <c:axId val="526274240"/>
      </c:barChart>
      <c:catAx>
        <c:axId val="526270432"/>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26274240"/>
        <c:crosses val="autoZero"/>
        <c:auto val="1"/>
        <c:lblAlgn val="ctr"/>
        <c:lblOffset val="100"/>
        <c:noMultiLvlLbl val="0"/>
      </c:catAx>
      <c:valAx>
        <c:axId val="52627424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26270432"/>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projeto de '!$B$35:$B$37</c:f>
              <c:strCache>
                <c:ptCount val="3"/>
                <c:pt idx="0">
                  <c:v>Alto</c:v>
                </c:pt>
                <c:pt idx="1">
                  <c:v>Médio</c:v>
                </c:pt>
                <c:pt idx="2">
                  <c:v>Baixo</c:v>
                </c:pt>
              </c:strCache>
            </c:strRef>
          </c:cat>
          <c:val>
            <c:numRef>
              <c:f>'Exemplo - Painel de projeto de '!$C$35:$C$37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projeto de '!$B$35:$B$37</c:f>
              <c:strCache>
                <c:ptCount val="3"/>
                <c:pt idx="0">
                  <c:v>Alto</c:v>
                </c:pt>
                <c:pt idx="1">
                  <c:v>Médio</c:v>
                </c:pt>
                <c:pt idx="2">
                  <c:v>Baixo</c:v>
                </c:pt>
              </c:strCache>
            </c:strRef>
          </c:cat>
          <c:val>
            <c:numRef>
              <c:f>'Exemplo - Painel de projeto de '!$C$35:$C$37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Painel do projeto d'!$D$10</c:f>
              <c:strCache>
                <c:ptCount val="1"/>
                <c:pt idx="0">
                  <c:v>DATA DE 
INÍCIO</c:v>
                </c:pt>
              </c:strCache>
            </c:strRef>
          </c:tx>
          <c:spPr>
            <a:noFill/>
            <a:ln>
              <a:noFill/>
            </a:ln>
            <a:effectLst/>
          </c:spPr>
          <c:invertIfNegative val="0"/>
          <c:cat>
            <c:strRef>
              <c:f>'EM BRANCO - Painel do projeto d'!$B$11:$B$22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'EM BRANCO - Painel do projeto 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'EM BRANCO - Painel do projeto d'!$F$10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'EM BRANCO - Painel do projeto d'!$B$11:$B$22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'EM BRANCO - Painel do projeto 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526272064"/>
        <c:axId val="526272608"/>
      </c:barChart>
      <c:catAx>
        <c:axId val="526272064"/>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526272608"/>
        <c:crosses val="max"/>
        <c:auto val="1"/>
        <c:lblAlgn val="ctr"/>
        <c:lblOffset val="100"/>
        <c:noMultiLvlLbl val="0"/>
      </c:catAx>
      <c:valAx>
        <c:axId val="52627260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2627206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 d'!$B$26:$B$30</c:f>
              <c:strCache>
                <c:ptCount val="5"/>
                <c:pt idx="0">
                  <c:v>Não iniciado</c:v>
                </c:pt>
                <c:pt idx="1">
                  <c:v>Em andamento</c:v>
                </c:pt>
                <c:pt idx="2">
                  <c:v>Concluído</c:v>
                </c:pt>
                <c:pt idx="3">
                  <c:v>Atrasado</c:v>
                </c:pt>
                <c:pt idx="4">
                  <c:v>Em espera</c:v>
                </c:pt>
              </c:strCache>
            </c:strRef>
          </c:cat>
          <c:val>
            <c:numRef>
              <c:f>'EM BRANCO - Painel do projeto 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do projeto d'!$B$26:$B$30</c:f>
              <c:strCache>
                <c:ptCount val="5"/>
                <c:pt idx="0">
                  <c:v>Não iniciado</c:v>
                </c:pt>
                <c:pt idx="1">
                  <c:v>Em andamento</c:v>
                </c:pt>
                <c:pt idx="2">
                  <c:v>Concluído</c:v>
                </c:pt>
                <c:pt idx="3">
                  <c:v>Atrasado</c:v>
                </c:pt>
                <c:pt idx="4">
                  <c:v>Em espera</c:v>
                </c:pt>
              </c:strCache>
            </c:strRef>
          </c:cat>
          <c:val>
            <c:numRef>
              <c:f>'EM BRANCO - Painel do projeto 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'EM BRANCO - Painel do projeto d'!$F$25:$F$26</c:f>
              <c:strCache>
                <c:ptCount val="2"/>
                <c:pt idx="0">
                  <c:v>PLANEJADO</c:v>
                </c:pt>
                <c:pt idx="1">
                  <c:v>REAL</c:v>
                </c:pt>
              </c:strCache>
            </c:strRef>
          </c:cat>
          <c:val>
            <c:numRef>
              <c:f>'EM BRANCO - Painel do projeto 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526275328"/>
        <c:axId val="526276416"/>
      </c:barChart>
      <c:catAx>
        <c:axId val="526275328"/>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526276416"/>
        <c:crossesAt val="0"/>
        <c:auto val="1"/>
        <c:lblAlgn val="ctr"/>
        <c:lblOffset val="0"/>
        <c:noMultiLvlLbl val="0"/>
      </c:catAx>
      <c:valAx>
        <c:axId val="526276416"/>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526275328"/>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'EM BRANCO - Painel do projeto d'!$F$34:$F$36</c:f>
              <c:strCache>
                <c:ptCount val="3"/>
                <c:pt idx="0">
                  <c:v>Decisões</c:v>
                </c:pt>
                <c:pt idx="1">
                  <c:v>Ações</c:v>
                </c:pt>
                <c:pt idx="2">
                  <c:v>Solicitações de mudança </c:v>
                </c:pt>
              </c:strCache>
            </c:strRef>
          </c:cat>
          <c:val>
            <c:numRef>
              <c:f>'EM BRANCO - Painel do projeto 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524707264"/>
        <c:axId val="524707808"/>
      </c:barChart>
      <c:catAx>
        <c:axId val="524707264"/>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24707808"/>
        <c:crosses val="autoZero"/>
        <c:auto val="1"/>
        <c:lblAlgn val="ctr"/>
        <c:lblOffset val="100"/>
        <c:noMultiLvlLbl val="0"/>
      </c:catAx>
      <c:valAx>
        <c:axId val="52470780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24707264"/>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55&amp;utm_language=PT&amp;utm_source=template-excel&amp;utm_medium=content&amp;utm_campaign=ic-IT+Project+Dashboard-excel-57755-pt&amp;lpa=ic+IT+Project+Dashboard+excel+577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24</xdr:col>
      <xdr:colOff>0</xdr:colOff>
      <xdr:row>0</xdr:row>
      <xdr:rowOff>47626</xdr:rowOff>
    </xdr:from>
    <xdr:to>
      <xdr:col>27</xdr:col>
      <xdr:colOff>115941</xdr:colOff>
      <xdr:row>0</xdr:row>
      <xdr:rowOff>548682</xdr:rowOff>
    </xdr:to>
    <xdr:pic>
      <xdr:nvPicPr>
        <xdr:cNvPr id="4" name="Picture 3">
          <a:hlinkClick xmlns:r="http://schemas.openxmlformats.org/officeDocument/2006/relationships" r:id="rId6"/>
          <a:extLst>
            <a:ext uri="{FF2B5EF4-FFF2-40B4-BE49-F238E27FC236}">
              <a16:creationId xmlns:a16="http://schemas.microsoft.com/office/drawing/2014/main" id="{AD26EA57-D8CA-4558-0195-1F0D51480F1A}"/>
            </a:ext>
          </a:extLst>
        </xdr:cNvPr>
        <xdr:cNvPicPr>
          <a:picLocks noChangeAspect="1"/>
        </xdr:cNvPicPr>
      </xdr:nvPicPr>
      <xdr:blipFill>
        <a:blip xmlns:r="http://schemas.openxmlformats.org/officeDocument/2006/relationships" r:embed="rId7"/>
        <a:stretch>
          <a:fillRect/>
        </a:stretch>
      </xdr:blipFill>
      <xdr:spPr>
        <a:xfrm>
          <a:off x="25707975" y="47626"/>
          <a:ext cx="2630541" cy="501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3937000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354175" y="2124075"/>
          <a:ext cx="3095625" cy="3937000"/>
          <a:chOff x="16992600" y="7112000"/>
          <a:chExt cx="2908300" cy="3937000"/>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1200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302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55&amp;utm_language=PT&amp;utm_source=template-excel&amp;utm_medium=content&amp;utm_campaign=ic-IT+Project+Dashboard-excel-57755-pt&amp;lpa=ic+IT+Project+Dashboard+excel+577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37" activePane="bottomLeft" state="frozen"/>
      <selection pane="bottomLeft" activeCell="B43" sqref="B43"/>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9.625" style="6" customWidth="1"/>
    <col min="7" max="7" width="21.375" style="6" customWidth="1"/>
    <col min="8" max="8" width="17.875" style="6" customWidth="1"/>
    <col min="9" max="9" width="50.875" style="6" customWidth="1"/>
    <col min="10" max="10" width="3.375" style="6" customWidth="1"/>
    <col min="11" max="11" width="14.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6.5" x14ac:dyDescent="0.25">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5</v>
      </c>
      <c r="G3" s="62" t="s">
        <v>26</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13</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16</v>
      </c>
      <c r="C10" s="59" t="s">
        <v>17</v>
      </c>
      <c r="D10" s="60" t="s">
        <v>18</v>
      </c>
      <c r="E10" s="60" t="s">
        <v>19</v>
      </c>
      <c r="F10" s="61" t="s">
        <v>20</v>
      </c>
      <c r="G10" s="59" t="s">
        <v>0</v>
      </c>
      <c r="H10" s="59" t="s">
        <v>21</v>
      </c>
      <c r="I10" s="59" t="s">
        <v>22</v>
      </c>
      <c r="J10" s="9"/>
      <c r="K10" s="59" t="s">
        <v>0</v>
      </c>
      <c r="L10" s="9"/>
      <c r="M10" s="59" t="s">
        <v>21</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23</v>
      </c>
      <c r="C11" s="2"/>
      <c r="D11" s="32">
        <v>46632</v>
      </c>
      <c r="E11" s="32">
        <v>46633</v>
      </c>
      <c r="F11" s="33">
        <f>IF(D11=0,0,(E11-D11)+1)</f>
        <v>2</v>
      </c>
      <c r="G11" s="2" t="s">
        <v>29</v>
      </c>
      <c r="H11" s="2" t="s">
        <v>25</v>
      </c>
      <c r="I11" s="2"/>
      <c r="K11" s="25" t="s">
        <v>24</v>
      </c>
      <c r="L11" s="7"/>
      <c r="M11" s="13" t="s">
        <v>25</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7" x14ac:dyDescent="0.25">
      <c r="A12" s="7"/>
      <c r="B12" s="3" t="s">
        <v>3</v>
      </c>
      <c r="C12" s="4"/>
      <c r="D12" s="34">
        <v>46633</v>
      </c>
      <c r="E12" s="34">
        <v>46637</v>
      </c>
      <c r="F12" s="33">
        <f t="shared" ref="F12:F22" si="0">IF(D12=0,0,(E12-D12)+1)</f>
        <v>5</v>
      </c>
      <c r="G12" s="3" t="s">
        <v>29</v>
      </c>
      <c r="H12" s="3" t="s">
        <v>27</v>
      </c>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28</v>
      </c>
      <c r="C13" s="4"/>
      <c r="D13" s="34">
        <v>46637</v>
      </c>
      <c r="E13" s="34">
        <v>46642</v>
      </c>
      <c r="F13" s="33">
        <f t="shared" si="0"/>
        <v>6</v>
      </c>
      <c r="G13" s="3" t="s">
        <v>29</v>
      </c>
      <c r="H13" s="3" t="s">
        <v>30</v>
      </c>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31</v>
      </c>
      <c r="C14" s="11"/>
      <c r="D14" s="34">
        <v>46639</v>
      </c>
      <c r="E14" s="34">
        <v>46641</v>
      </c>
      <c r="F14" s="33">
        <f t="shared" si="0"/>
        <v>3</v>
      </c>
      <c r="G14" s="3" t="s">
        <v>29</v>
      </c>
      <c r="H14" s="3" t="s">
        <v>30</v>
      </c>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4</v>
      </c>
      <c r="C15" s="4"/>
      <c r="D15" s="34">
        <v>46641</v>
      </c>
      <c r="E15" s="34">
        <v>46645</v>
      </c>
      <c r="F15" s="33">
        <f t="shared" si="0"/>
        <v>5</v>
      </c>
      <c r="G15" s="3" t="s">
        <v>29</v>
      </c>
      <c r="H15" s="3" t="s">
        <v>30</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32</v>
      </c>
      <c r="H16" s="3" t="s">
        <v>25</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26</v>
      </c>
      <c r="H17" s="3" t="s">
        <v>25</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26</v>
      </c>
      <c r="H18" s="3" t="s">
        <v>25</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26</v>
      </c>
      <c r="H19" s="3" t="s">
        <v>25</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v>46665</v>
      </c>
      <c r="E20" s="32">
        <v>46667</v>
      </c>
      <c r="F20" s="33">
        <f t="shared" si="0"/>
        <v>3</v>
      </c>
      <c r="G20" s="3" t="s">
        <v>33</v>
      </c>
      <c r="H20" s="3" t="s">
        <v>25</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24</v>
      </c>
      <c r="H21" s="3" t="s">
        <v>25</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24</v>
      </c>
      <c r="H22" s="3" t="s">
        <v>27</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80000</v>
      </c>
    </row>
    <row r="26" spans="1:258" s="16" customFormat="1" ht="23.1" customHeight="1" thickBot="1" x14ac:dyDescent="0.3">
      <c r="B26" s="28" t="s">
        <v>24</v>
      </c>
      <c r="C26" s="40">
        <f>COUNTIF(G11:G22, "Not Started")</f>
        <v>2</v>
      </c>
      <c r="D26" s="41">
        <f>IFERROR(C26/C31,"")</f>
        <v>0.16666666666666666</v>
      </c>
      <c r="F26" s="39" t="s">
        <v>45</v>
      </c>
      <c r="G26" s="37">
        <v>50000</v>
      </c>
    </row>
    <row r="27" spans="1:258" s="16" customFormat="1" ht="23.1" customHeight="1" x14ac:dyDescent="0.25">
      <c r="B27" s="3" t="s">
        <v>26</v>
      </c>
      <c r="C27" s="40">
        <f>COUNTIF(G11:G22, "In Progress")</f>
        <v>3</v>
      </c>
      <c r="D27" s="41">
        <f>IFERROR(C27/C31,"")</f>
        <v>0.25</v>
      </c>
    </row>
    <row r="28" spans="1:258" s="16" customFormat="1" ht="23.1" customHeight="1" x14ac:dyDescent="0.25">
      <c r="B28" s="29" t="s">
        <v>29</v>
      </c>
      <c r="C28" s="40">
        <f>COUNTIF(G11:G22, "Complete")</f>
        <v>5</v>
      </c>
      <c r="D28" s="41">
        <f>IFERROR(C28/C31,"")</f>
        <v>0.41666666666666669</v>
      </c>
    </row>
    <row r="29" spans="1:258" s="16" customFormat="1" ht="23.1" customHeight="1" x14ac:dyDescent="0.25">
      <c r="B29" s="30" t="s">
        <v>32</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2</v>
      </c>
      <c r="C31" s="44">
        <f>SUM(C26:C30)</f>
        <v>12</v>
      </c>
      <c r="D31" s="45">
        <f>SUM(D26:D30)</f>
        <v>1</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21</v>
      </c>
      <c r="C34" s="47" t="s">
        <v>43</v>
      </c>
      <c r="D34" s="47" t="s">
        <v>1</v>
      </c>
      <c r="F34" s="55" t="s">
        <v>48</v>
      </c>
      <c r="G34" s="36">
        <v>5</v>
      </c>
    </row>
    <row r="35" spans="1:258" s="16" customFormat="1" ht="23.1" customHeight="1" x14ac:dyDescent="0.25">
      <c r="B35" s="13" t="s">
        <v>25</v>
      </c>
      <c r="C35" s="40">
        <f>COUNTIF(H11:H22, "High")</f>
        <v>7</v>
      </c>
      <c r="D35" s="41">
        <f>IFERROR(C35/C38,"")</f>
        <v>0.58333333333333337</v>
      </c>
      <c r="F35" s="54" t="s">
        <v>49</v>
      </c>
      <c r="G35" s="36">
        <v>2</v>
      </c>
    </row>
    <row r="36" spans="1:258" s="16" customFormat="1" ht="27.75" thickBot="1" x14ac:dyDescent="0.3">
      <c r="B36" s="14" t="s">
        <v>27</v>
      </c>
      <c r="C36" s="40">
        <f>COUNTIF(H11:H22, "Medium")</f>
        <v>2</v>
      </c>
      <c r="D36" s="41">
        <f>IFERROR(C36/C38,"")</f>
        <v>0.16666666666666666</v>
      </c>
      <c r="F36" s="65" t="s">
        <v>50</v>
      </c>
      <c r="G36" s="37">
        <v>4</v>
      </c>
    </row>
    <row r="37" spans="1:258" s="16" customFormat="1" ht="23.1" customHeight="1" thickBot="1" x14ac:dyDescent="0.3">
      <c r="B37" s="58" t="s">
        <v>30</v>
      </c>
      <c r="C37" s="42">
        <f>COUNTIF(H11:H22, "Low")</f>
        <v>3</v>
      </c>
      <c r="D37" s="43">
        <f>IFERROR(C37/C38,"")</f>
        <v>0.25</v>
      </c>
      <c r="F37" s="1"/>
      <c r="G37" s="1"/>
    </row>
    <row r="38" spans="1:258" s="16" customFormat="1" ht="23.1" customHeight="1" x14ac:dyDescent="0.25">
      <c r="B38" s="35" t="s">
        <v>2</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0" t="s">
        <v>51</v>
      </c>
      <c r="C40" s="69"/>
      <c r="D40" s="69"/>
      <c r="E40" s="69"/>
      <c r="F40" s="69"/>
      <c r="G40" s="69"/>
      <c r="H40" s="69"/>
      <c r="I40" s="69"/>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6:B30">
    <cfRule type="containsText" dxfId="41" priority="35" operator="containsText" text="Atrasado">
      <formula>NOT(ISERROR(SEARCH("Atrasado",B26)))</formula>
    </cfRule>
    <cfRule type="containsText" dxfId="40" priority="36" operator="containsText" text="Em espera">
      <formula>NOT(ISERROR(SEARCH("Em espera",B26)))</formula>
    </cfRule>
    <cfRule type="containsText" dxfId="39" priority="37" operator="containsText" text="Concluído">
      <formula>NOT(ISERROR(SEARCH("Concluído",B26)))</formula>
    </cfRule>
    <cfRule type="containsText" dxfId="38" priority="38" operator="containsText" text="Em andamento">
      <formula>NOT(ISERROR(SEARCH("Em andamento",B26)))</formula>
    </cfRule>
    <cfRule type="containsText" dxfId="37" priority="39" operator="containsText" text="Não iniciado">
      <formula>NOT(ISERROR(SEARCH("Não iniciado",B26)))</formula>
    </cfRule>
  </conditionalFormatting>
  <conditionalFormatting sqref="B35:B37">
    <cfRule type="containsText" dxfId="36" priority="14" operator="containsText" text="Baixo">
      <formula>NOT(ISERROR(SEARCH("Baixa",B35)))</formula>
    </cfRule>
    <cfRule type="containsText" dxfId="35" priority="15" operator="containsText" text="Média">
      <formula>NOT(ISERROR(SEARCH("Média",B35)))</formula>
    </cfRule>
    <cfRule type="containsText" dxfId="34" priority="16" operator="containsText" text="Alta">
      <formula>NOT(ISERROR(SEARCH("Alto",B35)))</formula>
    </cfRule>
  </conditionalFormatting>
  <conditionalFormatting sqref="G3">
    <cfRule type="containsText" dxfId="33" priority="1" operator="containsText" text="Atrasado">
      <formula>NOT(ISERROR(SEARCH("Atrasado",G3)))</formula>
    </cfRule>
    <cfRule type="containsText" dxfId="32" priority="2" operator="containsText" text="Em espera">
      <formula>NOT(ISERROR(SEARCH("Em espera",G3)))</formula>
    </cfRule>
    <cfRule type="containsText" dxfId="31" priority="3" operator="containsText" text="Concluído">
      <formula>NOT(ISERROR(SEARCH("Concluído",G3)))</formula>
    </cfRule>
    <cfRule type="containsText" dxfId="30" priority="4" operator="containsText" text="Em andamento">
      <formula>NOT(ISERROR(SEARCH("Em andamento",G3)))</formula>
    </cfRule>
    <cfRule type="containsText" dxfId="29" priority="5" operator="containsText" text="Não iniciado">
      <formula>NOT(ISERROR(SEARCH("Não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m espera">
      <formula>NOT(ISERROR(SEARCH("Em espera",G11)))</formula>
    </cfRule>
    <cfRule type="containsText" dxfId="26" priority="61" operator="containsText" text="Concluído">
      <formula>NOT(ISERROR(SEARCH("Concluído",G11)))</formula>
    </cfRule>
    <cfRule type="containsText" dxfId="25" priority="62" operator="containsText" text="Em andamento">
      <formula>NOT(ISERROR(SEARCH("Em andamento",G11)))</formula>
    </cfRule>
    <cfRule type="containsText" dxfId="24" priority="63" operator="containsText" text="Não iniciado">
      <formula>NOT(ISERROR(SEARCH("Não iniciado",G11)))</formula>
    </cfRule>
  </conditionalFormatting>
  <conditionalFormatting sqref="M11:M14 H11:H22">
    <cfRule type="containsText" dxfId="23" priority="41" operator="containsText" text="Baixo">
      <formula>NOT(ISERROR(SEARCH("Baixa",H11)))</formula>
    </cfRule>
    <cfRule type="containsText" dxfId="22" priority="42" operator="containsText" text="Média">
      <formula>NOT(ISERROR(SEARCH("Média",H11)))</formula>
    </cfRule>
    <cfRule type="containsText" dxfId="21" priority="43" operator="containsText" text="Alta">
      <formula>NOT(ISERROR(SEARCH("Alto",H11)))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CLIQUE AQUI PARA CRIAR NO SMARTSHEET" xr:uid="{00000000-0004-0000-0000-000000000000}"/>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workbookViewId="0">
      <selection activeCell="F36" sqref="F36"/>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9.875" style="6" customWidth="1"/>
    <col min="7" max="8" width="17.875" style="6" customWidth="1"/>
    <col min="9" max="9" width="50.875" style="6" customWidth="1"/>
    <col min="10" max="10" width="3.375" style="6" customWidth="1"/>
    <col min="11" max="11" width="15.12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4.75" thickBot="1" x14ac:dyDescent="0.3">
      <c r="A3" s="1"/>
      <c r="B3" s="66"/>
      <c r="C3" s="67"/>
      <c r="D3" s="67"/>
      <c r="E3" s="68"/>
      <c r="F3" s="64" t="s">
        <v>5</v>
      </c>
      <c r="G3" s="62"/>
      <c r="H3" s="24">
        <v>0.72</v>
      </c>
      <c r="I3" s="56" t="s">
        <v>12</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13</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16</v>
      </c>
      <c r="C10" s="59" t="s">
        <v>17</v>
      </c>
      <c r="D10" s="60" t="s">
        <v>18</v>
      </c>
      <c r="E10" s="60" t="s">
        <v>19</v>
      </c>
      <c r="F10" s="61" t="s">
        <v>20</v>
      </c>
      <c r="G10" s="59" t="s">
        <v>0</v>
      </c>
      <c r="H10" s="59" t="s">
        <v>21</v>
      </c>
      <c r="I10" s="59" t="s">
        <v>22</v>
      </c>
      <c r="J10" s="9"/>
      <c r="K10" s="59" t="s">
        <v>0</v>
      </c>
      <c r="L10" s="9"/>
      <c r="M10" s="59" t="s">
        <v>21</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23</v>
      </c>
      <c r="C11" s="2"/>
      <c r="D11" s="32"/>
      <c r="E11" s="32"/>
      <c r="F11" s="33">
        <f>IF(D11=0,0,(E11-D11)+1)</f>
        <v>0</v>
      </c>
      <c r="G11" s="2"/>
      <c r="H11" s="2"/>
      <c r="I11" s="2"/>
      <c r="K11" s="25" t="s">
        <v>24</v>
      </c>
      <c r="L11" s="7"/>
      <c r="M11" s="13" t="s">
        <v>25</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7" x14ac:dyDescent="0.25">
      <c r="A12" s="7"/>
      <c r="B12" s="3" t="s">
        <v>3</v>
      </c>
      <c r="C12" s="4"/>
      <c r="D12" s="34"/>
      <c r="E12" s="34"/>
      <c r="F12" s="33">
        <f t="shared" ref="F12:F22" si="0">IF(D12=0,0,(E12-D12)+1)</f>
        <v>0</v>
      </c>
      <c r="G12" s="3"/>
      <c r="H12" s="3"/>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28</v>
      </c>
      <c r="C13" s="4"/>
      <c r="D13" s="34"/>
      <c r="E13" s="34"/>
      <c r="F13" s="33">
        <f t="shared" si="0"/>
        <v>0</v>
      </c>
      <c r="G13" s="3"/>
      <c r="H13" s="3"/>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31</v>
      </c>
      <c r="C14" s="11"/>
      <c r="D14" s="34"/>
      <c r="E14" s="34"/>
      <c r="F14" s="33">
        <f t="shared" si="0"/>
        <v>0</v>
      </c>
      <c r="G14" s="3"/>
      <c r="H14" s="3"/>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4</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0</v>
      </c>
    </row>
    <row r="26" spans="1:258" s="16" customFormat="1" ht="23.1" customHeight="1" thickBot="1" x14ac:dyDescent="0.3">
      <c r="B26" s="28" t="s">
        <v>24</v>
      </c>
      <c r="C26" s="40">
        <f>COUNTIF(G11:G22, "Not Started")</f>
        <v>0</v>
      </c>
      <c r="D26" s="41" t="str">
        <f>IFERROR(C26/C31,"")</f>
        <v/>
      </c>
      <c r="F26" s="39" t="s">
        <v>45</v>
      </c>
      <c r="G26" s="37">
        <v>0</v>
      </c>
    </row>
    <row r="27" spans="1:258" s="16" customFormat="1" ht="23.1" customHeight="1" x14ac:dyDescent="0.25">
      <c r="B27" s="3" t="s">
        <v>26</v>
      </c>
      <c r="C27" s="40">
        <f>COUNTIF(G11:G22, "In Progress")</f>
        <v>0</v>
      </c>
      <c r="D27" s="41" t="str">
        <f>IFERROR(C27/C31,"")</f>
        <v/>
      </c>
    </row>
    <row r="28" spans="1:258" s="16" customFormat="1" ht="23.1" customHeight="1" x14ac:dyDescent="0.25">
      <c r="B28" s="29" t="s">
        <v>29</v>
      </c>
      <c r="C28" s="40">
        <f>COUNTIF(G11:G22, "Complete")</f>
        <v>0</v>
      </c>
      <c r="D28" s="41" t="str">
        <f>IFERROR(C28/C31,"")</f>
        <v/>
      </c>
    </row>
    <row r="29" spans="1:258" s="16" customFormat="1" ht="23.1" customHeight="1" x14ac:dyDescent="0.25">
      <c r="B29" s="30" t="s">
        <v>32</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2</v>
      </c>
      <c r="C31" s="44">
        <f>SUM(C26:C30)</f>
        <v>0</v>
      </c>
      <c r="D31" s="45">
        <f>SUM(D26:D30)</f>
        <v>0</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21</v>
      </c>
      <c r="C34" s="47" t="s">
        <v>43</v>
      </c>
      <c r="D34" s="47" t="s">
        <v>1</v>
      </c>
      <c r="F34" s="55" t="s">
        <v>48</v>
      </c>
      <c r="G34" s="36">
        <v>0</v>
      </c>
    </row>
    <row r="35" spans="1:258" s="16" customFormat="1" ht="23.1" customHeight="1" x14ac:dyDescent="0.25">
      <c r="B35" s="13" t="s">
        <v>25</v>
      </c>
      <c r="C35" s="40">
        <f>COUNTIF(H11:H22, "High")</f>
        <v>0</v>
      </c>
      <c r="D35" s="41" t="str">
        <f>IFERROR(C35/C38,"")</f>
        <v/>
      </c>
      <c r="F35" s="54" t="s">
        <v>49</v>
      </c>
      <c r="G35" s="36">
        <v>0</v>
      </c>
    </row>
    <row r="36" spans="1:258" s="16" customFormat="1" ht="27.75" thickBot="1" x14ac:dyDescent="0.3">
      <c r="B36" s="14" t="s">
        <v>27</v>
      </c>
      <c r="C36" s="40">
        <f>COUNTIF(H11:H22, "Medium")</f>
        <v>0</v>
      </c>
      <c r="D36" s="41" t="str">
        <f>IFERROR(C36/C38,"")</f>
        <v/>
      </c>
      <c r="F36" s="65" t="s">
        <v>50</v>
      </c>
      <c r="G36" s="37">
        <v>0</v>
      </c>
    </row>
    <row r="37" spans="1:258" s="16" customFormat="1" ht="23.1" customHeight="1" thickBot="1" x14ac:dyDescent="0.3">
      <c r="B37" s="58" t="s">
        <v>30</v>
      </c>
      <c r="C37" s="42">
        <f>COUNTIF(H11:H22, "Low")</f>
        <v>0</v>
      </c>
      <c r="D37" s="43" t="str">
        <f>IFERROR(C37/C38,"")</f>
        <v/>
      </c>
      <c r="F37" s="1"/>
      <c r="G37" s="1"/>
    </row>
    <row r="38" spans="1:258" s="16" customFormat="1" ht="23.1" customHeight="1" x14ac:dyDescent="0.25">
      <c r="B38" s="35" t="s">
        <v>2</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9" operator="containsText" text="Atrasado">
      <formula>NOT(ISERROR(SEARCH("Atrasado",B26)))</formula>
    </cfRule>
    <cfRule type="containsText" dxfId="19" priority="10" operator="containsText" text="Em espera">
      <formula>NOT(ISERROR(SEARCH("Em espera",B26)))</formula>
    </cfRule>
    <cfRule type="containsText" dxfId="18" priority="11" operator="containsText" text="Concluído">
      <formula>NOT(ISERROR(SEARCH("Concluído",B26)))</formula>
    </cfRule>
    <cfRule type="containsText" dxfId="17" priority="12" operator="containsText" text="Em andamento">
      <formula>NOT(ISERROR(SEARCH("Em andamento",B26)))</formula>
    </cfRule>
    <cfRule type="containsText" dxfId="16" priority="13" operator="containsText" text="Não iniciado">
      <formula>NOT(ISERROR(SEARCH("Não iniciado",B26)))</formula>
    </cfRule>
  </conditionalFormatting>
  <conditionalFormatting sqref="B35:B37">
    <cfRule type="containsText" dxfId="15" priority="6" operator="containsText" text="Baixo">
      <formula>NOT(ISERROR(SEARCH("Baixa",B35)))</formula>
    </cfRule>
    <cfRule type="containsText" dxfId="14" priority="7" operator="containsText" text="Média">
      <formula>NOT(ISERROR(SEARCH("Média",B35)))</formula>
    </cfRule>
    <cfRule type="containsText" dxfId="13" priority="8" operator="containsText" text="Alta">
      <formula>NOT(ISERROR(SEARCH("Alto",B35)))</formula>
    </cfRule>
  </conditionalFormatting>
  <conditionalFormatting sqref="G3">
    <cfRule type="containsText" dxfId="12" priority="1" operator="containsText" text="Atrasado">
      <formula>NOT(ISERROR(SEARCH("Atrasado",G3)))</formula>
    </cfRule>
    <cfRule type="containsText" dxfId="11" priority="2" operator="containsText" text="Em espera">
      <formula>NOT(ISERROR(SEARCH("Em espera",G3)))</formula>
    </cfRule>
    <cfRule type="containsText" dxfId="10" priority="3" operator="containsText" text="Concluído">
      <formula>NOT(ISERROR(SEARCH("Concluído",G3)))</formula>
    </cfRule>
    <cfRule type="containsText" dxfId="9" priority="4" operator="containsText" text="Em andamento">
      <formula>NOT(ISERROR(SEARCH("Em andamento",G3)))</formula>
    </cfRule>
    <cfRule type="containsText" dxfId="8" priority="5" operator="containsText" text="Não iniciado">
      <formula>NOT(ISERROR(SEARCH("Não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m espera">
      <formula>NOT(ISERROR(SEARCH("Em espera",G11)))</formula>
    </cfRule>
    <cfRule type="containsText" dxfId="5" priority="19" operator="containsText" text="Concluído">
      <formula>NOT(ISERROR(SEARCH("Concluído",G11)))</formula>
    </cfRule>
    <cfRule type="containsText" dxfId="4" priority="20" operator="containsText" text="Em andamento">
      <formula>NOT(ISERROR(SEARCH("Em andamento",G11)))</formula>
    </cfRule>
    <cfRule type="containsText" dxfId="3" priority="21" operator="containsText" text="Não iniciado">
      <formula>NOT(ISERROR(SEARCH("Não iniciado",G11)))</formula>
    </cfRule>
  </conditionalFormatting>
  <conditionalFormatting sqref="M11:M14 H11:H22">
    <cfRule type="containsText" dxfId="2" priority="15" operator="containsText" text="Baixo">
      <formula>NOT(ISERROR(SEARCH("Baixa",H11)))</formula>
    </cfRule>
    <cfRule type="containsText" dxfId="1" priority="16" operator="containsText" text="Média">
      <formula>NOT(ISERROR(SEARCH("Média",H11)))</formula>
    </cfRule>
    <cfRule type="containsText" dxfId="0" priority="17" operator="containsText" text="Alta">
      <formula>NOT(ISERROR(SEARCH("Alto",H11)))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63" customWidth="1"/>
    <col min="2" max="2" width="88.375" style="63" customWidth="1"/>
    <col min="3" max="16384" width="10.875" style="63"/>
  </cols>
  <sheetData>
    <row r="1" spans="2:2" ht="20.100000000000001" customHeight="1" x14ac:dyDescent="0.25"/>
    <row r="2" spans="2:2" ht="108" customHeight="1" x14ac:dyDescent="0.25">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Painel de projeto de </vt:lpstr>
      <vt:lpstr>EM BRANCO - Painel do projeto d</vt:lpstr>
      <vt:lpstr>– Aviso de isenção de responsab</vt:lpstr>
      <vt:lpstr>'EM BRANCO - Painel do projeto d'!Print_Area</vt:lpstr>
      <vt:lpstr>'Exemplo - Painel de projeto de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2023-12-28T00:04:41Z</dcterms:modified>
</cp:coreProperties>
</file>