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4" documentId="11_FE63BC338C307B752E668D2101AE7000E9DDD265" xr6:coauthVersionLast="47" xr6:coauthVersionMax="47" xr10:uidLastSave="{12853085-73E7-4968-9C65-B749236E0A9C}"/>
  <bookViews>
    <workbookView xWindow="-120" yWindow="-120" windowWidth="20730" windowHeight="11160" tabRatio="500" xr2:uid="{00000000-000D-0000-FFFF-FFFF00000000}"/>
  </bookViews>
  <sheets>
    <sheet name="Cronograma de projetos de TI" sheetId="4" r:id="rId1"/>
    <sheet name="EM BRANCO - Cronograma de proje" sheetId="9" r:id="rId2"/>
    <sheet name="– Aviso de isenção de responsab" sheetId="8" r:id="rId3"/>
  </sheets>
  <externalReferences>
    <externalReference r:id="rId4"/>
  </externalReferences>
  <definedNames>
    <definedName name="_xlnm.Print_Area" localSheetId="0">'Cronograma de projetos de TI'!$B$2:$BM$41</definedName>
    <definedName name="_xlnm.Print_Area" localSheetId="1">'EM BRANCO - Cronograma de proje'!$B$2:$BM$41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3" i="4"/>
  <c r="J7" i="4"/>
  <c r="K7" i="4"/>
  <c r="L8" i="4"/>
  <c r="L9" i="4"/>
  <c r="L10" i="4"/>
  <c r="L11" i="4"/>
  <c r="L12" i="4"/>
  <c r="L13" i="4"/>
  <c r="J14" i="4"/>
  <c r="K14" i="4"/>
  <c r="L15" i="4"/>
  <c r="L16" i="4"/>
  <c r="L17" i="4"/>
  <c r="L18" i="4"/>
  <c r="L19" i="4"/>
  <c r="L20" i="4"/>
  <c r="J21" i="4"/>
  <c r="K21" i="4"/>
  <c r="L22" i="4"/>
  <c r="L23" i="4"/>
  <c r="L24" i="4"/>
  <c r="L25" i="4"/>
  <c r="L26" i="4"/>
  <c r="L27" i="4"/>
  <c r="J28" i="4"/>
  <c r="K28" i="4"/>
  <c r="L29" i="4"/>
  <c r="L30" i="4"/>
  <c r="L31" i="4"/>
  <c r="L32" i="4"/>
  <c r="L33" i="4"/>
  <c r="L34" i="4"/>
  <c r="J35" i="4"/>
  <c r="K35" i="4"/>
  <c r="L36" i="4"/>
  <c r="L37" i="4"/>
  <c r="L38" i="4"/>
  <c r="L39" i="4"/>
  <c r="L40" i="4"/>
  <c r="L41"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7" i="4"/>
  <c r="N6" i="4"/>
  <c r="I14" i="4"/>
  <c r="L14" i="4"/>
  <c r="I7" i="4"/>
  <c r="L7" i="4"/>
  <c r="H14" i="4"/>
  <c r="M14" i="4"/>
  <c r="I35" i="4"/>
  <c r="L35" i="4"/>
  <c r="H35" i="4"/>
  <c r="M28" i="4"/>
  <c r="I28" i="4"/>
  <c r="L28" i="4"/>
  <c r="H28" i="4"/>
  <c r="I21" i="4"/>
  <c r="L21" i="4"/>
  <c r="H21" i="4"/>
  <c r="M41" i="4"/>
  <c r="M40" i="4"/>
  <c r="M39" i="4"/>
  <c r="M38" i="4"/>
  <c r="M37" i="4"/>
  <c r="M36" i="4"/>
  <c r="M34" i="4"/>
  <c r="M33" i="4"/>
  <c r="M32" i="4"/>
  <c r="M31" i="4"/>
  <c r="M30" i="4"/>
  <c r="M29" i="4"/>
  <c r="M27" i="4"/>
  <c r="M26" i="4"/>
  <c r="M25" i="4"/>
  <c r="M24" i="4"/>
  <c r="M23" i="4"/>
  <c r="M22" i="4"/>
  <c r="M13" i="4"/>
  <c r="M12" i="4"/>
  <c r="M11" i="4"/>
  <c r="M20" i="4"/>
  <c r="M19" i="4"/>
  <c r="M18" i="4"/>
  <c r="M17" i="4"/>
  <c r="M16" i="4"/>
  <c r="M15" i="4"/>
  <c r="M10" i="4"/>
  <c r="M9" i="4"/>
  <c r="M8" i="4"/>
  <c r="M7"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8" i="4"/>
  <c r="N7" i="4"/>
  <c r="M21" i="4"/>
  <c r="O6" i="4"/>
  <c r="O37" i="4"/>
  <c r="N17" i="4"/>
  <c r="N18" i="4"/>
  <c r="N14" i="4"/>
  <c r="N33" i="4"/>
  <c r="N31" i="4"/>
  <c r="N29" i="4"/>
  <c r="N27" i="4"/>
  <c r="N25" i="4"/>
  <c r="N23" i="4"/>
  <c r="N21" i="4"/>
  <c r="N12" i="4"/>
  <c r="N20" i="4"/>
  <c r="N15" i="4"/>
  <c r="N10" i="4"/>
  <c r="N40" i="4"/>
  <c r="N39" i="4"/>
  <c r="N38" i="4"/>
  <c r="N37" i="4"/>
  <c r="N36" i="4"/>
  <c r="N35" i="4"/>
  <c r="N11" i="4"/>
  <c r="N9" i="4"/>
  <c r="N34" i="4"/>
  <c r="N30" i="4"/>
  <c r="N26" i="4"/>
  <c r="N24" i="4"/>
  <c r="N13" i="4"/>
  <c r="N19" i="4"/>
  <c r="N41" i="4"/>
  <c r="N32" i="4"/>
  <c r="N28" i="4"/>
  <c r="N22" i="4"/>
  <c r="N16" i="4"/>
  <c r="M35"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0" i="4"/>
  <c r="O41" i="4"/>
  <c r="O35" i="4"/>
  <c r="O38" i="4"/>
  <c r="O39" i="4"/>
  <c r="O36" i="4"/>
  <c r="P6" i="4"/>
  <c r="O33" i="4"/>
  <c r="O31" i="4"/>
  <c r="O29" i="4"/>
  <c r="O27" i="4"/>
  <c r="O25" i="4"/>
  <c r="O23" i="4"/>
  <c r="O21" i="4"/>
  <c r="O12" i="4"/>
  <c r="O20" i="4"/>
  <c r="O15" i="4"/>
  <c r="O10" i="4"/>
  <c r="O11" i="4"/>
  <c r="O17" i="4"/>
  <c r="O9" i="4"/>
  <c r="O34" i="4"/>
  <c r="O32" i="4"/>
  <c r="O30" i="4"/>
  <c r="O28" i="4"/>
  <c r="O26" i="4"/>
  <c r="O24" i="4"/>
  <c r="O13" i="4"/>
  <c r="O8" i="4"/>
  <c r="O19" i="4"/>
  <c r="O16" i="4"/>
  <c r="O14" i="4"/>
  <c r="O7" i="4"/>
  <c r="O18" i="4"/>
  <c r="O22"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6" i="4"/>
  <c r="P11" i="4"/>
  <c r="P17" i="4"/>
  <c r="P9" i="4"/>
  <c r="P10" i="4"/>
  <c r="P39" i="4"/>
  <c r="P38" i="4"/>
  <c r="P37" i="4"/>
  <c r="P36" i="4"/>
  <c r="P35" i="4"/>
  <c r="P34" i="4"/>
  <c r="P32" i="4"/>
  <c r="P30" i="4"/>
  <c r="P28" i="4"/>
  <c r="P26" i="4"/>
  <c r="P24" i="4"/>
  <c r="P22" i="4"/>
  <c r="P13" i="4"/>
  <c r="P18" i="4"/>
  <c r="P19" i="4"/>
  <c r="P16" i="4"/>
  <c r="P14" i="4"/>
  <c r="P8" i="4"/>
  <c r="P7" i="4"/>
  <c r="P41" i="4"/>
  <c r="P33" i="4"/>
  <c r="P25" i="4"/>
  <c r="P23" i="4"/>
  <c r="P12" i="4"/>
  <c r="P31" i="4"/>
  <c r="P29" i="4"/>
  <c r="P27" i="4"/>
  <c r="P21" i="4"/>
  <c r="P20" i="4"/>
  <c r="P15" i="4"/>
  <c r="P40"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8" i="4"/>
  <c r="Q34" i="4"/>
  <c r="Q32" i="4"/>
  <c r="Q30" i="4"/>
  <c r="Q28" i="4"/>
  <c r="Q26" i="4"/>
  <c r="Q24" i="4"/>
  <c r="Q22" i="4"/>
  <c r="Q13" i="4"/>
  <c r="Q19" i="4"/>
  <c r="Q16" i="4"/>
  <c r="Q14" i="4"/>
  <c r="Q7" i="4"/>
  <c r="Q33" i="4"/>
  <c r="Q31" i="4"/>
  <c r="Q29" i="4"/>
  <c r="Q27" i="4"/>
  <c r="Q25" i="4"/>
  <c r="Q23" i="4"/>
  <c r="Q21" i="4"/>
  <c r="Q12" i="4"/>
  <c r="Q20" i="4"/>
  <c r="Q18" i="4"/>
  <c r="Q15" i="4"/>
  <c r="Q10" i="4"/>
  <c r="Q11" i="4"/>
  <c r="Q9" i="4"/>
  <c r="Q17" i="4"/>
  <c r="Q35" i="4"/>
  <c r="Q37" i="4"/>
  <c r="Q41" i="4"/>
  <c r="Q38" i="4"/>
  <c r="R6" i="4"/>
  <c r="Q39" i="4"/>
  <c r="Q36" i="4"/>
  <c r="Q40"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1" i="4"/>
  <c r="R36" i="4"/>
  <c r="R28" i="4"/>
  <c r="R13" i="4"/>
  <c r="R29" i="4"/>
  <c r="R21" i="4"/>
  <c r="R7" i="4"/>
  <c r="R20" i="4"/>
  <c r="R8" i="4"/>
  <c r="S6" i="4"/>
  <c r="R35" i="4"/>
  <c r="R31" i="4"/>
  <c r="R22" i="4"/>
  <c r="R30" i="4"/>
  <c r="R23" i="4"/>
  <c r="R14" i="4"/>
  <c r="R10" i="4"/>
  <c r="R40" i="4"/>
  <c r="R39" i="4"/>
  <c r="R11" i="4"/>
  <c r="R26" i="4"/>
  <c r="R34" i="4"/>
  <c r="R27" i="4"/>
  <c r="R12" i="4"/>
  <c r="R19" i="4"/>
  <c r="R18" i="4"/>
  <c r="R38" i="4"/>
  <c r="R37" i="4"/>
  <c r="R33" i="4"/>
  <c r="R24" i="4"/>
  <c r="R32" i="4"/>
  <c r="R25" i="4"/>
  <c r="R17" i="4"/>
  <c r="R16" i="4"/>
  <c r="R15" i="4"/>
  <c r="R9"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6" i="4"/>
  <c r="S34" i="4"/>
  <c r="S39" i="4"/>
  <c r="S31" i="4"/>
  <c r="S22" i="4"/>
  <c r="S27" i="4"/>
  <c r="S12" i="4"/>
  <c r="S20" i="4"/>
  <c r="S11" i="4"/>
  <c r="S28" i="4"/>
  <c r="S25" i="4"/>
  <c r="S18" i="4"/>
  <c r="S17" i="4"/>
  <c r="S26" i="4"/>
  <c r="S8" i="4"/>
  <c r="S14" i="4"/>
  <c r="S40" i="4"/>
  <c r="S32" i="4"/>
  <c r="S37" i="4"/>
  <c r="S13" i="4"/>
  <c r="S16" i="4"/>
  <c r="S38" i="4"/>
  <c r="S30" i="4"/>
  <c r="S35" i="4"/>
  <c r="S19" i="4"/>
  <c r="S23" i="4"/>
  <c r="S15" i="4"/>
  <c r="S36" i="4"/>
  <c r="S41" i="4"/>
  <c r="S33" i="4"/>
  <c r="S24" i="4"/>
  <c r="S29" i="4"/>
  <c r="S21" i="4"/>
  <c r="S10" i="4"/>
  <c r="S9" i="4"/>
  <c r="S7"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6" i="4"/>
  <c r="T40" i="4"/>
  <c r="T35" i="4"/>
  <c r="T27" i="4"/>
  <c r="T12" i="4"/>
  <c r="T28" i="4"/>
  <c r="T13" i="4"/>
  <c r="T20" i="4"/>
  <c r="T14" i="4"/>
  <c r="T9" i="4"/>
  <c r="T41" i="4"/>
  <c r="T38" i="4"/>
  <c r="T33" i="4"/>
  <c r="T25" i="4"/>
  <c r="T32" i="4"/>
  <c r="T26" i="4"/>
  <c r="T19" i="4"/>
  <c r="T18" i="4"/>
  <c r="T16" i="4"/>
  <c r="T37" i="4"/>
  <c r="T34" i="4"/>
  <c r="T29" i="4"/>
  <c r="T21" i="4"/>
  <c r="T22" i="4"/>
  <c r="T17" i="4"/>
  <c r="T7" i="4"/>
  <c r="T39" i="4"/>
  <c r="T36" i="4"/>
  <c r="T31" i="4"/>
  <c r="T23" i="4"/>
  <c r="T30" i="4"/>
  <c r="T24" i="4"/>
  <c r="T10" i="4"/>
  <c r="T15" i="4"/>
  <c r="T8" i="4"/>
  <c r="T11"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6" i="4"/>
  <c r="U35" i="4"/>
  <c r="U38" i="4"/>
  <c r="U30" i="4"/>
  <c r="U23" i="4"/>
  <c r="U28" i="4"/>
  <c r="U13" i="4"/>
  <c r="U17" i="4"/>
  <c r="U41" i="4"/>
  <c r="U33" i="4"/>
  <c r="U36" i="4"/>
  <c r="U29" i="4"/>
  <c r="U21" i="4"/>
  <c r="U26" i="4"/>
  <c r="U18" i="4"/>
  <c r="U14" i="4"/>
  <c r="U10" i="4"/>
  <c r="U39" i="4"/>
  <c r="U31" i="4"/>
  <c r="U34" i="4"/>
  <c r="U27" i="4"/>
  <c r="U12" i="4"/>
  <c r="U24" i="4"/>
  <c r="U15" i="4"/>
  <c r="U11" i="4"/>
  <c r="U7" i="4"/>
  <c r="U37" i="4"/>
  <c r="U32" i="4"/>
  <c r="U25" i="4"/>
  <c r="U22" i="4"/>
  <c r="U16" i="4"/>
  <c r="U40" i="4"/>
  <c r="U20" i="4"/>
  <c r="U9" i="4"/>
  <c r="U8" i="4"/>
  <c r="U19"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6" i="4"/>
  <c r="V39" i="4"/>
  <c r="V32" i="4"/>
  <c r="V24" i="4"/>
  <c r="V36" i="4"/>
  <c r="V27" i="4"/>
  <c r="V12" i="4"/>
  <c r="V7" i="4"/>
  <c r="V10" i="4"/>
  <c r="V41" i="4"/>
  <c r="V11" i="4"/>
  <c r="V26" i="4"/>
  <c r="V34" i="4"/>
  <c r="V21" i="4"/>
  <c r="V14" i="4"/>
  <c r="V40" i="4"/>
  <c r="V37" i="4"/>
  <c r="V30" i="4"/>
  <c r="V22" i="4"/>
  <c r="V33" i="4"/>
  <c r="V25" i="4"/>
  <c r="V20" i="4"/>
  <c r="V8" i="4"/>
  <c r="V18" i="4"/>
  <c r="V38" i="4"/>
  <c r="V28" i="4"/>
  <c r="V13" i="4"/>
  <c r="V31" i="4"/>
  <c r="V23" i="4"/>
  <c r="V17" i="4"/>
  <c r="V16" i="4"/>
  <c r="V15" i="4"/>
  <c r="V29" i="4"/>
  <c r="V19" i="4"/>
  <c r="V35" i="4"/>
  <c r="V9"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6" i="4"/>
  <c r="W34" i="4"/>
  <c r="W39" i="4"/>
  <c r="W31" i="4"/>
  <c r="W22" i="4"/>
  <c r="W27" i="4"/>
  <c r="W12" i="4"/>
  <c r="W10" i="4"/>
  <c r="W9" i="4"/>
  <c r="W15" i="4"/>
  <c r="W40" i="4"/>
  <c r="W32" i="4"/>
  <c r="W37" i="4"/>
  <c r="W28" i="4"/>
  <c r="W13" i="4"/>
  <c r="W25" i="4"/>
  <c r="W20" i="4"/>
  <c r="W11" i="4"/>
  <c r="W17" i="4"/>
  <c r="W38" i="4"/>
  <c r="W30" i="4"/>
  <c r="W35" i="4"/>
  <c r="W26" i="4"/>
  <c r="W19" i="4"/>
  <c r="W23" i="4"/>
  <c r="W16" i="4"/>
  <c r="W18" i="4"/>
  <c r="W14" i="4"/>
  <c r="W33" i="4"/>
  <c r="W29" i="4"/>
  <c r="W8" i="4"/>
  <c r="W36" i="4"/>
  <c r="W41" i="4"/>
  <c r="W24" i="4"/>
  <c r="W21" i="4"/>
  <c r="W7"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6" i="4"/>
  <c r="X40" i="4"/>
  <c r="X32" i="4"/>
  <c r="X25" i="4"/>
  <c r="X33" i="4"/>
  <c r="X28" i="4"/>
  <c r="X13" i="4"/>
  <c r="X18" i="4"/>
  <c r="X20" i="4"/>
  <c r="X15" i="4"/>
  <c r="X36" i="4"/>
  <c r="X11" i="4"/>
  <c r="X17" i="4"/>
  <c r="X41" i="4"/>
  <c r="X38" i="4"/>
  <c r="X30" i="4"/>
  <c r="X23" i="4"/>
  <c r="X31" i="4"/>
  <c r="X26" i="4"/>
  <c r="X10" i="4"/>
  <c r="X16" i="4"/>
  <c r="X39" i="4"/>
  <c r="X21" i="4"/>
  <c r="X9" i="4"/>
  <c r="X34" i="4"/>
  <c r="X12" i="4"/>
  <c r="X35" i="4"/>
  <c r="X14" i="4"/>
  <c r="X29" i="4"/>
  <c r="X24" i="4"/>
  <c r="X8" i="4"/>
  <c r="X37" i="4"/>
  <c r="X27" i="4"/>
  <c r="X22" i="4"/>
  <c r="X7" i="4"/>
  <c r="X19"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1" i="4"/>
  <c r="Y33" i="4"/>
  <c r="Y40" i="4"/>
  <c r="Y32" i="4"/>
  <c r="Y25" i="4"/>
  <c r="Y20" i="4"/>
  <c r="Y22" i="4"/>
  <c r="Y18" i="4"/>
  <c r="Y7" i="4"/>
  <c r="Y37" i="4"/>
  <c r="Y36" i="4"/>
  <c r="Y21" i="4"/>
  <c r="Y11" i="4"/>
  <c r="Y16" i="4"/>
  <c r="Y35" i="4"/>
  <c r="Z6" i="4"/>
  <c r="Y34" i="4"/>
  <c r="Y27" i="4"/>
  <c r="Y12" i="4"/>
  <c r="Y19" i="4"/>
  <c r="Y10" i="4"/>
  <c r="Y39" i="4"/>
  <c r="Y31" i="4"/>
  <c r="Y38" i="4"/>
  <c r="Y30" i="4"/>
  <c r="Y23" i="4"/>
  <c r="Y28" i="4"/>
  <c r="Y13" i="4"/>
  <c r="Y15" i="4"/>
  <c r="Y8" i="4"/>
  <c r="Y14" i="4"/>
  <c r="Y29" i="4"/>
  <c r="Y26" i="4"/>
  <c r="Y9" i="4"/>
  <c r="Y24" i="4"/>
  <c r="Y17"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0" i="4"/>
  <c r="Z39" i="4"/>
  <c r="Z34" i="4"/>
  <c r="Z26" i="4"/>
  <c r="Z36" i="4"/>
  <c r="Z27" i="4"/>
  <c r="Z12" i="4"/>
  <c r="Z14" i="4"/>
  <c r="Z18" i="4"/>
  <c r="AA6" i="4"/>
  <c r="Z31" i="4"/>
  <c r="Z30" i="4"/>
  <c r="Z7" i="4"/>
  <c r="Z9" i="4"/>
  <c r="Z29" i="4"/>
  <c r="Z8" i="4"/>
  <c r="Z38" i="4"/>
  <c r="Z37" i="4"/>
  <c r="Z33" i="4"/>
  <c r="Z24" i="4"/>
  <c r="Z32" i="4"/>
  <c r="Z25" i="4"/>
  <c r="Z17" i="4"/>
  <c r="Z20" i="4"/>
  <c r="Z15" i="4"/>
  <c r="Z35" i="4"/>
  <c r="Z22" i="4"/>
  <c r="Z23" i="4"/>
  <c r="Z10" i="4"/>
  <c r="Z13" i="4"/>
  <c r="Z16" i="4"/>
  <c r="Z41" i="4"/>
  <c r="Z11" i="4"/>
  <c r="Z28" i="4"/>
  <c r="Z21" i="4"/>
  <c r="Z19"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0" i="4"/>
  <c r="AA32" i="4"/>
  <c r="AA37" i="4"/>
  <c r="AB6" i="4"/>
  <c r="AA22" i="4"/>
  <c r="AA27" i="4"/>
  <c r="AA12" i="4"/>
  <c r="AA8" i="4"/>
  <c r="AA9" i="4"/>
  <c r="AA38" i="4"/>
  <c r="AA30" i="4"/>
  <c r="AA35" i="4"/>
  <c r="AA28" i="4"/>
  <c r="AA13" i="4"/>
  <c r="AA25" i="4"/>
  <c r="AA20" i="4"/>
  <c r="AA10" i="4"/>
  <c r="AA11" i="4"/>
  <c r="AA24" i="4"/>
  <c r="AA15" i="4"/>
  <c r="AA36" i="4"/>
  <c r="AA41" i="4"/>
  <c r="AA33" i="4"/>
  <c r="AA26" i="4"/>
  <c r="AA19" i="4"/>
  <c r="AA23" i="4"/>
  <c r="AA16" i="4"/>
  <c r="AA18" i="4"/>
  <c r="AA17" i="4"/>
  <c r="AA34" i="4"/>
  <c r="AA39" i="4"/>
  <c r="AA31" i="4"/>
  <c r="AA29" i="4"/>
  <c r="AA14" i="4"/>
  <c r="AA7" i="4"/>
  <c r="AA21"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6" i="4"/>
  <c r="AB40" i="4"/>
  <c r="AB33" i="4"/>
  <c r="AB25" i="4"/>
  <c r="AB35" i="4"/>
  <c r="AB28" i="4"/>
  <c r="AB13" i="4"/>
  <c r="AB18" i="4"/>
  <c r="AB16" i="4"/>
  <c r="AB41" i="4"/>
  <c r="AB38" i="4"/>
  <c r="AB31" i="4"/>
  <c r="AB23" i="4"/>
  <c r="AB32" i="4"/>
  <c r="AB26" i="4"/>
  <c r="AB10" i="4"/>
  <c r="AB15" i="4"/>
  <c r="AB14" i="4"/>
  <c r="AB39" i="4"/>
  <c r="AB36" i="4"/>
  <c r="AB29" i="4"/>
  <c r="AB21" i="4"/>
  <c r="AB30" i="4"/>
  <c r="AB24" i="4"/>
  <c r="AB9" i="4"/>
  <c r="AB19" i="4"/>
  <c r="AB37" i="4"/>
  <c r="AB34" i="4"/>
  <c r="AB12" i="4"/>
  <c r="AB11" i="4"/>
  <c r="AB22" i="4"/>
  <c r="AB17" i="4"/>
  <c r="AB7" i="4"/>
  <c r="AB8" i="4"/>
  <c r="AB27" i="4"/>
  <c r="AB20"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6" i="4"/>
  <c r="AC35" i="4"/>
  <c r="AC38" i="4"/>
  <c r="AC30" i="4"/>
  <c r="AC23" i="4"/>
  <c r="AC28" i="4"/>
  <c r="AC13" i="4"/>
  <c r="AC7" i="4"/>
  <c r="AC16" i="4"/>
  <c r="AC41" i="4"/>
  <c r="AC33" i="4"/>
  <c r="AC36" i="4"/>
  <c r="AC29" i="4"/>
  <c r="AC21" i="4"/>
  <c r="AC18" i="4"/>
  <c r="AC19" i="4"/>
  <c r="AC14" i="4"/>
  <c r="AC15" i="4"/>
  <c r="AC32" i="4"/>
  <c r="AC20" i="4"/>
  <c r="AC9" i="4"/>
  <c r="AC11" i="4"/>
  <c r="AC26" i="4"/>
  <c r="AC39" i="4"/>
  <c r="AC31" i="4"/>
  <c r="AC34" i="4"/>
  <c r="AC27" i="4"/>
  <c r="AC12" i="4"/>
  <c r="AC24" i="4"/>
  <c r="AC17" i="4"/>
  <c r="AC10" i="4"/>
  <c r="AC37" i="4"/>
  <c r="AC40" i="4"/>
  <c r="AC25" i="4"/>
  <c r="AC22" i="4"/>
  <c r="AC8"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6" i="4"/>
  <c r="AD39" i="4"/>
  <c r="AD11" i="4"/>
  <c r="AD28" i="4"/>
  <c r="AD13" i="4"/>
  <c r="AD27" i="4"/>
  <c r="AD12" i="4"/>
  <c r="AD7" i="4"/>
  <c r="AD10" i="4"/>
  <c r="AD37" i="4"/>
  <c r="AD26" i="4"/>
  <c r="AD25" i="4"/>
  <c r="AD8" i="4"/>
  <c r="AD32" i="4"/>
  <c r="AD31" i="4"/>
  <c r="AD16" i="4"/>
  <c r="AD38" i="4"/>
  <c r="AD35" i="4"/>
  <c r="AD23" i="4"/>
  <c r="AD41" i="4"/>
  <c r="AD34" i="4"/>
  <c r="AD30" i="4"/>
  <c r="AD22" i="4"/>
  <c r="AD29" i="4"/>
  <c r="AD21" i="4"/>
  <c r="AD17" i="4"/>
  <c r="AD14" i="4"/>
  <c r="AD9" i="4"/>
  <c r="AD40" i="4"/>
  <c r="AD36" i="4"/>
  <c r="AD33" i="4"/>
  <c r="AD20" i="4"/>
  <c r="AD18" i="4"/>
  <c r="AD24" i="4"/>
  <c r="AD19" i="4"/>
  <c r="AD15"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0" i="4"/>
  <c r="AE32" i="4"/>
  <c r="AE39" i="4"/>
  <c r="AE31" i="4"/>
  <c r="AE22" i="4"/>
  <c r="AE27" i="4"/>
  <c r="AE12" i="4"/>
  <c r="AE8" i="4"/>
  <c r="AE15" i="4"/>
  <c r="AE26" i="4"/>
  <c r="AE11" i="4"/>
  <c r="AE7" i="4"/>
  <c r="AE38" i="4"/>
  <c r="AE30" i="4"/>
  <c r="AE37" i="4"/>
  <c r="AE28" i="4"/>
  <c r="AE13" i="4"/>
  <c r="AE25" i="4"/>
  <c r="AE20" i="4"/>
  <c r="AE10" i="4"/>
  <c r="AE9" i="4"/>
  <c r="AE19" i="4"/>
  <c r="AE16" i="4"/>
  <c r="AE36" i="4"/>
  <c r="AF6" i="4"/>
  <c r="AE35" i="4"/>
  <c r="AE23" i="4"/>
  <c r="AE17" i="4"/>
  <c r="AE34" i="4"/>
  <c r="AE41" i="4"/>
  <c r="AE33" i="4"/>
  <c r="AE24" i="4"/>
  <c r="AE29" i="4"/>
  <c r="AE21" i="4"/>
  <c r="AE14" i="4"/>
  <c r="AE18"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6" i="4"/>
  <c r="AF40" i="4"/>
  <c r="AF32" i="4"/>
  <c r="AF27" i="4"/>
  <c r="AF12" i="4"/>
  <c r="AF28" i="4"/>
  <c r="AF13" i="4"/>
  <c r="AF15" i="4"/>
  <c r="AF16" i="4"/>
  <c r="AF33" i="4"/>
  <c r="AF10" i="4"/>
  <c r="AF17" i="4"/>
  <c r="AF14" i="4"/>
  <c r="AF31" i="4"/>
  <c r="AF20" i="4"/>
  <c r="AF18" i="4"/>
  <c r="AF7" i="4"/>
  <c r="AF41" i="4"/>
  <c r="AF38" i="4"/>
  <c r="AF30" i="4"/>
  <c r="AF25" i="4"/>
  <c r="AF26" i="4"/>
  <c r="AF24" i="4"/>
  <c r="AF8" i="4"/>
  <c r="AF19" i="4"/>
  <c r="AF39" i="4"/>
  <c r="AF36" i="4"/>
  <c r="AF35" i="4"/>
  <c r="AF23" i="4"/>
  <c r="AF9" i="4"/>
  <c r="AF22" i="4"/>
  <c r="AF37" i="4"/>
  <c r="AF34" i="4"/>
  <c r="AF29" i="4"/>
  <c r="AF21" i="4"/>
  <c r="AF11"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1" i="4"/>
  <c r="AG33" i="4"/>
  <c r="AG36" i="4"/>
  <c r="AH6" i="4"/>
  <c r="AG23" i="4"/>
  <c r="AG28" i="4"/>
  <c r="AG13" i="4"/>
  <c r="AG9" i="4"/>
  <c r="AG16" i="4"/>
  <c r="AG39" i="4"/>
  <c r="AG31" i="4"/>
  <c r="AG34" i="4"/>
  <c r="AG29" i="4"/>
  <c r="AG21" i="4"/>
  <c r="AG26" i="4"/>
  <c r="AG11" i="4"/>
  <c r="AG17" i="4"/>
  <c r="AG14" i="4"/>
  <c r="AG27" i="4"/>
  <c r="AG24" i="4"/>
  <c r="AG18" i="4"/>
  <c r="AG10" i="4"/>
  <c r="AG35" i="4"/>
  <c r="AG30" i="4"/>
  <c r="AG25" i="4"/>
  <c r="AG22" i="4"/>
  <c r="AG19" i="4"/>
  <c r="AG7" i="4"/>
  <c r="AG37" i="4"/>
  <c r="AG40" i="4"/>
  <c r="AG32" i="4"/>
  <c r="AG12" i="4"/>
  <c r="AG8" i="4"/>
  <c r="AG38" i="4"/>
  <c r="AG20" i="4"/>
  <c r="AG15"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6" i="4"/>
  <c r="AH39" i="4"/>
  <c r="AH11" i="4"/>
  <c r="AH26" i="4"/>
  <c r="AH34" i="4"/>
  <c r="AH27" i="4"/>
  <c r="AH12" i="4"/>
  <c r="AH16" i="4"/>
  <c r="AH10" i="4"/>
  <c r="AH33" i="4"/>
  <c r="AH32" i="4"/>
  <c r="AH17" i="4"/>
  <c r="AH18" i="4"/>
  <c r="AH29" i="4"/>
  <c r="AH20" i="4"/>
  <c r="AH40" i="4"/>
  <c r="AH37" i="4"/>
  <c r="AH24" i="4"/>
  <c r="AH25" i="4"/>
  <c r="AH14" i="4"/>
  <c r="AH13" i="4"/>
  <c r="AH9" i="4"/>
  <c r="AH38" i="4"/>
  <c r="AH35" i="4"/>
  <c r="AH31" i="4"/>
  <c r="AH22" i="4"/>
  <c r="AH30" i="4"/>
  <c r="AH23" i="4"/>
  <c r="AH7" i="4"/>
  <c r="AH8" i="4"/>
  <c r="AH15" i="4"/>
  <c r="AH21" i="4"/>
  <c r="AH41" i="4"/>
  <c r="AH36" i="4"/>
  <c r="AH28" i="4"/>
  <c r="AH19"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0" i="4"/>
  <c r="AI32" i="4"/>
  <c r="AI39" i="4"/>
  <c r="AI31" i="4"/>
  <c r="AI22" i="4"/>
  <c r="AI27" i="4"/>
  <c r="AI12" i="4"/>
  <c r="AI8" i="4"/>
  <c r="AI9" i="4"/>
  <c r="AI10" i="4"/>
  <c r="AI36" i="4"/>
  <c r="AI35" i="4"/>
  <c r="AI19" i="4"/>
  <c r="AI18" i="4"/>
  <c r="AI38" i="4"/>
  <c r="AI30" i="4"/>
  <c r="AI37" i="4"/>
  <c r="AI28" i="4"/>
  <c r="AI13" i="4"/>
  <c r="AI25" i="4"/>
  <c r="AI20" i="4"/>
  <c r="AI11" i="4"/>
  <c r="AI26" i="4"/>
  <c r="AI16" i="4"/>
  <c r="AJ6" i="4"/>
  <c r="AI23" i="4"/>
  <c r="AI17" i="4"/>
  <c r="AI34" i="4"/>
  <c r="AI41" i="4"/>
  <c r="AI33" i="4"/>
  <c r="AI24" i="4"/>
  <c r="AI29" i="4"/>
  <c r="AI21" i="4"/>
  <c r="AI14" i="4"/>
  <c r="AI15" i="4"/>
  <c r="AI7"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6" i="4"/>
  <c r="AJ40" i="4"/>
  <c r="AJ35" i="4"/>
  <c r="AJ27" i="4"/>
  <c r="AJ12" i="4"/>
  <c r="AJ28" i="4"/>
  <c r="AJ13" i="4"/>
  <c r="AJ20" i="4"/>
  <c r="AJ16" i="4"/>
  <c r="AJ41" i="4"/>
  <c r="AJ38" i="4"/>
  <c r="AJ33" i="4"/>
  <c r="AJ25" i="4"/>
  <c r="AJ32" i="4"/>
  <c r="AJ26" i="4"/>
  <c r="AJ19" i="4"/>
  <c r="AJ18" i="4"/>
  <c r="AJ14" i="4"/>
  <c r="AJ36" i="4"/>
  <c r="AJ23" i="4"/>
  <c r="AJ24" i="4"/>
  <c r="AJ15" i="4"/>
  <c r="AJ8" i="4"/>
  <c r="AJ34" i="4"/>
  <c r="AJ21" i="4"/>
  <c r="AJ22" i="4"/>
  <c r="AJ17" i="4"/>
  <c r="AJ39" i="4"/>
  <c r="AJ31" i="4"/>
  <c r="AJ30" i="4"/>
  <c r="AJ10" i="4"/>
  <c r="AJ37" i="4"/>
  <c r="AJ29" i="4"/>
  <c r="AJ11" i="4"/>
  <c r="AJ9" i="4"/>
  <c r="AJ7"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1" i="4"/>
  <c r="AK33" i="4"/>
  <c r="AK38" i="4"/>
  <c r="AK30" i="4"/>
  <c r="AK23" i="4"/>
  <c r="AK28" i="4"/>
  <c r="AK13" i="4"/>
  <c r="AK7" i="4"/>
  <c r="AK16" i="4"/>
  <c r="AK14" i="4"/>
  <c r="AK19" i="4"/>
  <c r="AK39" i="4"/>
  <c r="AK31" i="4"/>
  <c r="AK36" i="4"/>
  <c r="AK29" i="4"/>
  <c r="AK21" i="4"/>
  <c r="AK26" i="4"/>
  <c r="AK18" i="4"/>
  <c r="AK17" i="4"/>
  <c r="AK12" i="4"/>
  <c r="AK15" i="4"/>
  <c r="AK35" i="4"/>
  <c r="AK32" i="4"/>
  <c r="AK20" i="4"/>
  <c r="AK9" i="4"/>
  <c r="AK10" i="4"/>
  <c r="AK37" i="4"/>
  <c r="AL6" i="4"/>
  <c r="AK34" i="4"/>
  <c r="AK27" i="4"/>
  <c r="AK24" i="4"/>
  <c r="AK8" i="4"/>
  <c r="AK40" i="4"/>
  <c r="AK25" i="4"/>
  <c r="AK22" i="4"/>
  <c r="AK11"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1" i="4"/>
  <c r="AL39" i="4"/>
  <c r="AL32" i="4"/>
  <c r="AL24" i="4"/>
  <c r="AL36" i="4"/>
  <c r="AL27" i="4"/>
  <c r="AL12" i="4"/>
  <c r="AL8" i="4"/>
  <c r="AL10" i="4"/>
  <c r="AL40" i="4"/>
  <c r="AL37" i="4"/>
  <c r="AL30" i="4"/>
  <c r="AL22" i="4"/>
  <c r="AL33" i="4"/>
  <c r="AL25" i="4"/>
  <c r="AL20" i="4"/>
  <c r="AL16" i="4"/>
  <c r="AL18" i="4"/>
  <c r="AL31" i="4"/>
  <c r="AL17" i="4"/>
  <c r="AL15" i="4"/>
  <c r="AL26" i="4"/>
  <c r="AL7" i="4"/>
  <c r="AM6" i="4"/>
  <c r="AL29" i="4"/>
  <c r="AL19" i="4"/>
  <c r="AL38" i="4"/>
  <c r="AL35" i="4"/>
  <c r="AL28" i="4"/>
  <c r="AL13" i="4"/>
  <c r="AL23" i="4"/>
  <c r="AL14" i="4"/>
  <c r="AL11" i="4"/>
  <c r="AL34" i="4"/>
  <c r="AL21" i="4"/>
  <c r="AL9"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6" i="4"/>
  <c r="AM34" i="4"/>
  <c r="AM37" i="4"/>
  <c r="AM41" i="4"/>
  <c r="AM22" i="4"/>
  <c r="AM27" i="4"/>
  <c r="AM12" i="4"/>
  <c r="AM8" i="4"/>
  <c r="AM15" i="4"/>
  <c r="AM25" i="4"/>
  <c r="AM9" i="4"/>
  <c r="AM36" i="4"/>
  <c r="AM39" i="4"/>
  <c r="AM31" i="4"/>
  <c r="AM24" i="4"/>
  <c r="AM29" i="4"/>
  <c r="AM14" i="4"/>
  <c r="AM18" i="4"/>
  <c r="AM40" i="4"/>
  <c r="AM32" i="4"/>
  <c r="AM35" i="4"/>
  <c r="AM28" i="4"/>
  <c r="AM13" i="4"/>
  <c r="AM20" i="4"/>
  <c r="AM10" i="4"/>
  <c r="AM38" i="4"/>
  <c r="AM30" i="4"/>
  <c r="AM33" i="4"/>
  <c r="AM26" i="4"/>
  <c r="AM19" i="4"/>
  <c r="AM23" i="4"/>
  <c r="AM16" i="4"/>
  <c r="AM11" i="4"/>
  <c r="AM17" i="4"/>
  <c r="AM21" i="4"/>
  <c r="AM7"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6" i="4"/>
  <c r="AN40" i="4"/>
  <c r="AN32" i="4"/>
  <c r="AN25" i="4"/>
  <c r="AN33" i="4"/>
  <c r="AN28" i="4"/>
  <c r="AN13" i="4"/>
  <c r="AN18" i="4"/>
  <c r="AN16" i="4"/>
  <c r="AN38" i="4"/>
  <c r="AN23" i="4"/>
  <c r="AN26" i="4"/>
  <c r="AN10" i="4"/>
  <c r="AN14" i="4"/>
  <c r="AN9" i="4"/>
  <c r="AN41" i="4"/>
  <c r="AN34" i="4"/>
  <c r="AN27" i="4"/>
  <c r="AN12" i="4"/>
  <c r="AN35" i="4"/>
  <c r="AN22" i="4"/>
  <c r="AN19" i="4"/>
  <c r="AN20" i="4"/>
  <c r="AN7" i="4"/>
  <c r="AN39" i="4"/>
  <c r="AN30" i="4"/>
  <c r="AN31" i="4"/>
  <c r="AN15" i="4"/>
  <c r="AN37" i="4"/>
  <c r="AN36" i="4"/>
  <c r="AN29" i="4"/>
  <c r="AN21" i="4"/>
  <c r="AN24" i="4"/>
  <c r="AN17" i="4"/>
  <c r="AN8" i="4"/>
  <c r="AN11"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8" i="4"/>
  <c r="AO15" i="4"/>
  <c r="AO37" i="4"/>
  <c r="AP6" i="4"/>
  <c r="AO36" i="4"/>
  <c r="AO29" i="4"/>
  <c r="AO21" i="4"/>
  <c r="AO28" i="4"/>
  <c r="AO13" i="4"/>
  <c r="AO9" i="4"/>
  <c r="AO10" i="4"/>
  <c r="AO35" i="4"/>
  <c r="AO41" i="4"/>
  <c r="AO34" i="4"/>
  <c r="AO27" i="4"/>
  <c r="AO12" i="4"/>
  <c r="AO26" i="4"/>
  <c r="AO19" i="4"/>
  <c r="AO17" i="4"/>
  <c r="AO7" i="4"/>
  <c r="AO33" i="4"/>
  <c r="AO40" i="4"/>
  <c r="AO32" i="4"/>
  <c r="AO25" i="4"/>
  <c r="AO20" i="4"/>
  <c r="AO24" i="4"/>
  <c r="AO18" i="4"/>
  <c r="AO16" i="4"/>
  <c r="AO8" i="4"/>
  <c r="AO39" i="4"/>
  <c r="AO31" i="4"/>
  <c r="AO30" i="4"/>
  <c r="AO23" i="4"/>
  <c r="AO11" i="4"/>
  <c r="AO22" i="4"/>
  <c r="AO14"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1" i="4"/>
  <c r="AP39" i="4"/>
  <c r="AP34" i="4"/>
  <c r="AP26" i="4"/>
  <c r="AP36" i="4"/>
  <c r="AP27" i="4"/>
  <c r="AP12" i="4"/>
  <c r="AP16" i="4"/>
  <c r="AP19" i="4"/>
  <c r="AP32" i="4"/>
  <c r="AP17" i="4"/>
  <c r="AP40" i="4"/>
  <c r="AP37" i="4"/>
  <c r="AP33" i="4"/>
  <c r="AP24" i="4"/>
  <c r="AP25" i="4"/>
  <c r="AP14" i="4"/>
  <c r="AP18" i="4"/>
  <c r="AP38" i="4"/>
  <c r="AP35" i="4"/>
  <c r="AP31" i="4"/>
  <c r="AP22" i="4"/>
  <c r="AP30" i="4"/>
  <c r="AP23" i="4"/>
  <c r="AP7" i="4"/>
  <c r="AP20" i="4"/>
  <c r="AP15" i="4"/>
  <c r="AP9" i="4"/>
  <c r="AQ6" i="4"/>
  <c r="AP11" i="4"/>
  <c r="AP28" i="4"/>
  <c r="AP13" i="4"/>
  <c r="AP29" i="4"/>
  <c r="AP21" i="4"/>
  <c r="AP8" i="4"/>
  <c r="AP10"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1" i="4"/>
  <c r="AQ34" i="4"/>
  <c r="AQ37" i="4"/>
  <c r="AQ29" i="4"/>
  <c r="AQ24" i="4"/>
  <c r="AQ27" i="4"/>
  <c r="AQ12" i="4"/>
  <c r="AQ14" i="4"/>
  <c r="AQ15" i="4"/>
  <c r="AQ40" i="4"/>
  <c r="AQ32" i="4"/>
  <c r="AQ35" i="4"/>
  <c r="AR6" i="4"/>
  <c r="AQ22" i="4"/>
  <c r="AQ25" i="4"/>
  <c r="AQ20" i="4"/>
  <c r="AQ8" i="4"/>
  <c r="AQ9" i="4"/>
  <c r="AQ30" i="4"/>
  <c r="AQ28" i="4"/>
  <c r="AQ23" i="4"/>
  <c r="AQ10" i="4"/>
  <c r="AQ38" i="4"/>
  <c r="AQ33" i="4"/>
  <c r="AQ13" i="4"/>
  <c r="AQ11" i="4"/>
  <c r="AQ17" i="4"/>
  <c r="AQ36" i="4"/>
  <c r="AQ39" i="4"/>
  <c r="AQ31" i="4"/>
  <c r="AQ26" i="4"/>
  <c r="AQ19" i="4"/>
  <c r="AQ21" i="4"/>
  <c r="AQ16" i="4"/>
  <c r="AQ18" i="4"/>
  <c r="AQ7"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39" i="4"/>
  <c r="AR38" i="4"/>
  <c r="AR31" i="4"/>
  <c r="AR21" i="4"/>
  <c r="AR30" i="4"/>
  <c r="AR26" i="4"/>
  <c r="AR10" i="4"/>
  <c r="AR15" i="4"/>
  <c r="AR14" i="4"/>
  <c r="AR37" i="4"/>
  <c r="AR36" i="4"/>
  <c r="AR27" i="4"/>
  <c r="AR12" i="4"/>
  <c r="AR29" i="4"/>
  <c r="AR24" i="4"/>
  <c r="AR9" i="4"/>
  <c r="AR19" i="4"/>
  <c r="AR8" i="4"/>
  <c r="AR41" i="4"/>
  <c r="AR25" i="4"/>
  <c r="AR35" i="4"/>
  <c r="AR22" i="4"/>
  <c r="AR17" i="4"/>
  <c r="AS6" i="4"/>
  <c r="AR33" i="4"/>
  <c r="AR23" i="4"/>
  <c r="AR28" i="4"/>
  <c r="AR18" i="4"/>
  <c r="AR34" i="4"/>
  <c r="AR11" i="4"/>
  <c r="AR20" i="4"/>
  <c r="AR7" i="4"/>
  <c r="AR40" i="4"/>
  <c r="AR32" i="4"/>
  <c r="AR13" i="4"/>
  <c r="AR16"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6" i="4"/>
  <c r="AS33" i="4"/>
  <c r="AS38" i="4"/>
  <c r="AS30" i="4"/>
  <c r="AS21" i="4"/>
  <c r="AS11" i="4"/>
  <c r="AS22" i="4"/>
  <c r="AS9" i="4"/>
  <c r="AS8" i="4"/>
  <c r="AS39" i="4"/>
  <c r="AS31" i="4"/>
  <c r="AS36" i="4"/>
  <c r="AS27" i="4"/>
  <c r="AS12" i="4"/>
  <c r="AS28" i="4"/>
  <c r="AS13" i="4"/>
  <c r="AS19" i="4"/>
  <c r="AS16" i="4"/>
  <c r="AS26" i="4"/>
  <c r="AS14" i="4"/>
  <c r="AS37" i="4"/>
  <c r="AS41" i="4"/>
  <c r="AS34" i="4"/>
  <c r="AS25" i="4"/>
  <c r="AS20" i="4"/>
  <c r="AS18" i="4"/>
  <c r="AS17" i="4"/>
  <c r="AS35" i="4"/>
  <c r="AS40" i="4"/>
  <c r="AS32" i="4"/>
  <c r="AS23" i="4"/>
  <c r="AS29" i="4"/>
  <c r="AS24" i="4"/>
  <c r="AS15" i="4"/>
  <c r="AS7" i="4"/>
  <c r="AS10"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1" i="4"/>
  <c r="AT39" i="4"/>
  <c r="AT29" i="4"/>
  <c r="AT30" i="4"/>
  <c r="AT22" i="4"/>
  <c r="AT27" i="4"/>
  <c r="AT12" i="4"/>
  <c r="AT7" i="4"/>
  <c r="AT10" i="4"/>
  <c r="AU6" i="4"/>
  <c r="AT11" i="4"/>
  <c r="AT28" i="4"/>
  <c r="AT13" i="4"/>
  <c r="AT25" i="4"/>
  <c r="AT20" i="4"/>
  <c r="AT18" i="4"/>
  <c r="AT40" i="4"/>
  <c r="AT35" i="4"/>
  <c r="AT36" i="4"/>
  <c r="AT26" i="4"/>
  <c r="AT33" i="4"/>
  <c r="AT23" i="4"/>
  <c r="AT19" i="4"/>
  <c r="AT16" i="4"/>
  <c r="AT15" i="4"/>
  <c r="AT37" i="4"/>
  <c r="AT8" i="4"/>
  <c r="AT38" i="4"/>
  <c r="AT34" i="4"/>
  <c r="AT32" i="4"/>
  <c r="AT24" i="4"/>
  <c r="AT31" i="4"/>
  <c r="AT21" i="4"/>
  <c r="AT17" i="4"/>
  <c r="AT14" i="4"/>
  <c r="AT9"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0" i="4"/>
  <c r="AU32" i="4"/>
  <c r="AU39" i="4"/>
  <c r="AU31" i="4"/>
  <c r="AU24" i="4"/>
  <c r="AU27" i="4"/>
  <c r="AU12" i="4"/>
  <c r="AU8" i="4"/>
  <c r="AU9" i="4"/>
  <c r="AU19" i="4"/>
  <c r="AU15" i="4"/>
  <c r="AU38" i="4"/>
  <c r="AU30" i="4"/>
  <c r="AU37" i="4"/>
  <c r="AU29" i="4"/>
  <c r="AU22" i="4"/>
  <c r="AU25" i="4"/>
  <c r="AU20" i="4"/>
  <c r="AU10" i="4"/>
  <c r="AU11" i="4"/>
  <c r="AU36" i="4"/>
  <c r="AU41" i="4"/>
  <c r="AU35" i="4"/>
  <c r="AU28" i="4"/>
  <c r="AU13" i="4"/>
  <c r="AU23" i="4"/>
  <c r="AU16" i="4"/>
  <c r="AU18" i="4"/>
  <c r="AU17" i="4"/>
  <c r="AU34" i="4"/>
  <c r="AV6" i="4"/>
  <c r="AU33" i="4"/>
  <c r="AU26" i="4"/>
  <c r="AU21" i="4"/>
  <c r="AU14" i="4"/>
  <c r="AU7"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6" i="4"/>
  <c r="AV40" i="4"/>
  <c r="AV32" i="4"/>
  <c r="AV25" i="4"/>
  <c r="AV33" i="4"/>
  <c r="AV28" i="4"/>
  <c r="AV13" i="4"/>
  <c r="AV15" i="4"/>
  <c r="AV16" i="4"/>
  <c r="AV37" i="4"/>
  <c r="AV34" i="4"/>
  <c r="AV27" i="4"/>
  <c r="AV29" i="4"/>
  <c r="AV22" i="4"/>
  <c r="AV7" i="4"/>
  <c r="AV41" i="4"/>
  <c r="AV38" i="4"/>
  <c r="AV30" i="4"/>
  <c r="AV23" i="4"/>
  <c r="AV31" i="4"/>
  <c r="AV26" i="4"/>
  <c r="AV10" i="4"/>
  <c r="AV17" i="4"/>
  <c r="AV14" i="4"/>
  <c r="AV18" i="4"/>
  <c r="AV39" i="4"/>
  <c r="AV36" i="4"/>
  <c r="AV35" i="4"/>
  <c r="AV21" i="4"/>
  <c r="AV11" i="4"/>
  <c r="AV24" i="4"/>
  <c r="AV9" i="4"/>
  <c r="AV20" i="4"/>
  <c r="AV8" i="4"/>
  <c r="AV12" i="4"/>
  <c r="AV19"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39" i="4"/>
  <c r="AW31" i="4"/>
  <c r="AW34" i="4"/>
  <c r="AW41" i="4"/>
  <c r="AW21" i="4"/>
  <c r="AW29" i="4"/>
  <c r="AW22" i="4"/>
  <c r="AW9" i="4"/>
  <c r="AW16" i="4"/>
  <c r="AW14" i="4"/>
  <c r="AW24" i="4"/>
  <c r="AW37" i="4"/>
  <c r="AW40" i="4"/>
  <c r="AW32" i="4"/>
  <c r="AW27" i="4"/>
  <c r="AW12" i="4"/>
  <c r="AW28" i="4"/>
  <c r="AW13" i="4"/>
  <c r="AW17" i="4"/>
  <c r="AW7" i="4"/>
  <c r="AW35" i="4"/>
  <c r="AW38" i="4"/>
  <c r="AW30" i="4"/>
  <c r="AW25" i="4"/>
  <c r="AW20" i="4"/>
  <c r="AW26" i="4"/>
  <c r="AW18" i="4"/>
  <c r="AW8" i="4"/>
  <c r="AW10" i="4"/>
  <c r="AW19" i="4"/>
  <c r="AW33" i="4"/>
  <c r="AW36" i="4"/>
  <c r="AX6" i="4"/>
  <c r="AW23" i="4"/>
  <c r="AW11" i="4"/>
  <c r="AW15"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1" i="4"/>
  <c r="AX39" i="4"/>
  <c r="AX11" i="4"/>
  <c r="AX28" i="4"/>
  <c r="AX13" i="4"/>
  <c r="AX27" i="4"/>
  <c r="AX12" i="4"/>
  <c r="AX16" i="4"/>
  <c r="AX10" i="4"/>
  <c r="AY6" i="4"/>
  <c r="AX37" i="4"/>
  <c r="AX33" i="4"/>
  <c r="AX26" i="4"/>
  <c r="AX34" i="4"/>
  <c r="AX25" i="4"/>
  <c r="AX17" i="4"/>
  <c r="AX18" i="4"/>
  <c r="AX40" i="4"/>
  <c r="AX35" i="4"/>
  <c r="AX31" i="4"/>
  <c r="AX24" i="4"/>
  <c r="AX32" i="4"/>
  <c r="AX23" i="4"/>
  <c r="AX7" i="4"/>
  <c r="AX8" i="4"/>
  <c r="AX15" i="4"/>
  <c r="AX38" i="4"/>
  <c r="AX36" i="4"/>
  <c r="AX29" i="4"/>
  <c r="AX22" i="4"/>
  <c r="AX30" i="4"/>
  <c r="AX21" i="4"/>
  <c r="AX19" i="4"/>
  <c r="AX20" i="4"/>
  <c r="AX9" i="4"/>
  <c r="AX14"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0" i="4"/>
  <c r="AY32" i="4"/>
  <c r="AY39" i="4"/>
  <c r="AY31" i="4"/>
  <c r="AY24" i="4"/>
  <c r="AY27" i="4"/>
  <c r="AY12" i="4"/>
  <c r="AY8" i="4"/>
  <c r="AY15" i="4"/>
  <c r="AY38" i="4"/>
  <c r="AY30" i="4"/>
  <c r="AY37" i="4"/>
  <c r="AY29" i="4"/>
  <c r="AY25" i="4"/>
  <c r="AY10" i="4"/>
  <c r="AY36" i="4"/>
  <c r="AY35" i="4"/>
  <c r="AY28" i="4"/>
  <c r="AY23" i="4"/>
  <c r="AY11" i="4"/>
  <c r="AY41" i="4"/>
  <c r="AY26" i="4"/>
  <c r="AY21" i="4"/>
  <c r="AY18" i="4"/>
  <c r="AY22" i="4"/>
  <c r="AY20" i="4"/>
  <c r="AY9" i="4"/>
  <c r="AZ6" i="4"/>
  <c r="AY13" i="4"/>
  <c r="AY16" i="4"/>
  <c r="AY17" i="4"/>
  <c r="AY34" i="4"/>
  <c r="AY33" i="4"/>
  <c r="AY19" i="4"/>
  <c r="AY14" i="4"/>
  <c r="AY7"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6" i="4"/>
  <c r="AZ40" i="4"/>
  <c r="AZ35" i="4"/>
  <c r="AZ27" i="4"/>
  <c r="AZ12" i="4"/>
  <c r="AZ28" i="4"/>
  <c r="AZ13" i="4"/>
  <c r="AZ20" i="4"/>
  <c r="AZ16" i="4"/>
  <c r="AZ38" i="4"/>
  <c r="AZ25" i="4"/>
  <c r="AZ26" i="4"/>
  <c r="AZ14" i="4"/>
  <c r="AZ34" i="4"/>
  <c r="AZ22" i="4"/>
  <c r="AZ7" i="4"/>
  <c r="AZ41" i="4"/>
  <c r="AZ33" i="4"/>
  <c r="AZ32" i="4"/>
  <c r="AZ19" i="4"/>
  <c r="AZ18" i="4"/>
  <c r="AZ11" i="4"/>
  <c r="AZ39" i="4"/>
  <c r="AZ36" i="4"/>
  <c r="AZ31" i="4"/>
  <c r="AZ23" i="4"/>
  <c r="AZ30" i="4"/>
  <c r="AZ24" i="4"/>
  <c r="AZ10" i="4"/>
  <c r="AZ15" i="4"/>
  <c r="AZ8" i="4"/>
  <c r="AZ29" i="4"/>
  <c r="AZ17" i="4"/>
  <c r="AZ37" i="4"/>
  <c r="AZ21" i="4"/>
  <c r="AZ9"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1" i="4"/>
  <c r="BA33" i="4"/>
  <c r="BA38" i="4"/>
  <c r="BA30" i="4"/>
  <c r="BA21" i="4"/>
  <c r="BA28" i="4"/>
  <c r="BA13" i="4"/>
  <c r="BA9" i="4"/>
  <c r="BA16" i="4"/>
  <c r="BA39" i="4"/>
  <c r="BA36" i="4"/>
  <c r="BA12" i="4"/>
  <c r="BA26" i="4"/>
  <c r="BA7" i="4"/>
  <c r="BA14" i="4"/>
  <c r="BA18" i="4"/>
  <c r="BA19" i="4"/>
  <c r="BA22" i="4"/>
  <c r="BA10" i="4"/>
  <c r="BA31" i="4"/>
  <c r="BA27" i="4"/>
  <c r="BA29" i="4"/>
  <c r="BA11" i="4"/>
  <c r="BA37" i="4"/>
  <c r="BB6" i="4"/>
  <c r="BA34" i="4"/>
  <c r="BA25" i="4"/>
  <c r="BA20" i="4"/>
  <c r="BA24" i="4"/>
  <c r="BA17" i="4"/>
  <c r="BA15" i="4"/>
  <c r="BA35" i="4"/>
  <c r="BA40" i="4"/>
  <c r="BA32" i="4"/>
  <c r="BA23" i="4"/>
  <c r="BA8"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1" i="4"/>
  <c r="BB39" i="4"/>
  <c r="BB32" i="4"/>
  <c r="BB24" i="4"/>
  <c r="BB29" i="4"/>
  <c r="BB27" i="4"/>
  <c r="BB12" i="4"/>
  <c r="BB8" i="4"/>
  <c r="BB10" i="4"/>
  <c r="BB40" i="4"/>
  <c r="BB30" i="4"/>
  <c r="BB36" i="4"/>
  <c r="BB20" i="4"/>
  <c r="BB18" i="4"/>
  <c r="BB26" i="4"/>
  <c r="BB21" i="4"/>
  <c r="BB19" i="4"/>
  <c r="BB9" i="4"/>
  <c r="BB37" i="4"/>
  <c r="BB22" i="4"/>
  <c r="BB25" i="4"/>
  <c r="BB16" i="4"/>
  <c r="BB38" i="4"/>
  <c r="BB35" i="4"/>
  <c r="BB28" i="4"/>
  <c r="BB13" i="4"/>
  <c r="BB33" i="4"/>
  <c r="BB23" i="4"/>
  <c r="BB17" i="4"/>
  <c r="BB14" i="4"/>
  <c r="BB15" i="4"/>
  <c r="BC6" i="4"/>
  <c r="BB11" i="4"/>
  <c r="BB31" i="4"/>
  <c r="BB7" i="4"/>
  <c r="BB34"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6" i="4"/>
  <c r="BC34" i="4"/>
  <c r="BC37" i="4"/>
  <c r="BC29" i="4"/>
  <c r="BC24" i="4"/>
  <c r="BC27" i="4"/>
  <c r="BC12" i="4"/>
  <c r="BC8" i="4"/>
  <c r="BC15" i="4"/>
  <c r="BC10" i="4"/>
  <c r="BC40" i="4"/>
  <c r="BC32" i="4"/>
  <c r="BC35" i="4"/>
  <c r="BC41" i="4"/>
  <c r="BC22" i="4"/>
  <c r="BC25" i="4"/>
  <c r="BC20" i="4"/>
  <c r="BC11" i="4"/>
  <c r="BC9" i="4"/>
  <c r="BC33" i="4"/>
  <c r="BC13" i="4"/>
  <c r="BC16" i="4"/>
  <c r="BC38" i="4"/>
  <c r="BC30" i="4"/>
  <c r="BC28" i="4"/>
  <c r="BC23" i="4"/>
  <c r="BC17" i="4"/>
  <c r="BC36" i="4"/>
  <c r="BC39" i="4"/>
  <c r="BC31" i="4"/>
  <c r="BC26" i="4"/>
  <c r="BC19" i="4"/>
  <c r="BC21" i="4"/>
  <c r="BC14" i="4"/>
  <c r="BC18" i="4"/>
  <c r="BC7"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6" i="4"/>
  <c r="BD40" i="4"/>
  <c r="BD32" i="4"/>
  <c r="BD25" i="4"/>
  <c r="BD33" i="4"/>
  <c r="BD28" i="4"/>
  <c r="BD13" i="4"/>
  <c r="BD18" i="4"/>
  <c r="BD16" i="4"/>
  <c r="BD38" i="4"/>
  <c r="BD30" i="4"/>
  <c r="BD31" i="4"/>
  <c r="BD26" i="4"/>
  <c r="BD15" i="4"/>
  <c r="BD11" i="4"/>
  <c r="BD17" i="4"/>
  <c r="BD39" i="4"/>
  <c r="BD23" i="4"/>
  <c r="BD10" i="4"/>
  <c r="BD8" i="4"/>
  <c r="BD37" i="4"/>
  <c r="BD36" i="4"/>
  <c r="BD29" i="4"/>
  <c r="BD24" i="4"/>
  <c r="BD41" i="4"/>
  <c r="BD34" i="4"/>
  <c r="BD27" i="4"/>
  <c r="BD12" i="4"/>
  <c r="BD35" i="4"/>
  <c r="BD22" i="4"/>
  <c r="BD19" i="4"/>
  <c r="BD20" i="4"/>
  <c r="BD7" i="4"/>
  <c r="BD14" i="4"/>
  <c r="BD21" i="4"/>
  <c r="BD9"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39" i="4"/>
  <c r="BE31" i="4"/>
  <c r="BE38" i="4"/>
  <c r="BE30" i="4"/>
  <c r="BE23" i="4"/>
  <c r="BE11" i="4"/>
  <c r="BE22" i="4"/>
  <c r="BE15" i="4"/>
  <c r="BE14" i="4"/>
  <c r="BE29" i="4"/>
  <c r="BE13" i="4"/>
  <c r="BE37" i="4"/>
  <c r="BF6" i="4"/>
  <c r="BE36" i="4"/>
  <c r="BE28" i="4"/>
  <c r="BE10" i="4"/>
  <c r="BE35" i="4"/>
  <c r="BE41" i="4"/>
  <c r="BE34" i="4"/>
  <c r="BE27" i="4"/>
  <c r="BE12" i="4"/>
  <c r="BE26" i="4"/>
  <c r="BE19" i="4"/>
  <c r="BE17" i="4"/>
  <c r="BE7" i="4"/>
  <c r="BE33" i="4"/>
  <c r="BE40" i="4"/>
  <c r="BE32" i="4"/>
  <c r="BE25" i="4"/>
  <c r="BE20" i="4"/>
  <c r="BE24" i="4"/>
  <c r="BE18" i="4"/>
  <c r="BE16" i="4"/>
  <c r="BE8" i="4"/>
  <c r="BE21" i="4"/>
  <c r="BE9"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1" i="4"/>
  <c r="BF39" i="4"/>
  <c r="BF34" i="4"/>
  <c r="BF26" i="4"/>
  <c r="BF36" i="4"/>
  <c r="BF27" i="4"/>
  <c r="BF12" i="4"/>
  <c r="BF16" i="4"/>
  <c r="BF19" i="4"/>
  <c r="BF40" i="4"/>
  <c r="BF37" i="4"/>
  <c r="BF33" i="4"/>
  <c r="BF24" i="4"/>
  <c r="BF32" i="4"/>
  <c r="BF25" i="4"/>
  <c r="BF17" i="4"/>
  <c r="BF14" i="4"/>
  <c r="BF18" i="4"/>
  <c r="BF38" i="4"/>
  <c r="BF31" i="4"/>
  <c r="BF22" i="4"/>
  <c r="BF23" i="4"/>
  <c r="BF20" i="4"/>
  <c r="BF15" i="4"/>
  <c r="BF13" i="4"/>
  <c r="BF21" i="4"/>
  <c r="BF10" i="4"/>
  <c r="BF35" i="4"/>
  <c r="BF30" i="4"/>
  <c r="BF7" i="4"/>
  <c r="BG6" i="4"/>
  <c r="BF11" i="4"/>
  <c r="BF28" i="4"/>
  <c r="BF29" i="4"/>
  <c r="BF8" i="4"/>
  <c r="BF9"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1" i="4"/>
  <c r="BG34" i="4"/>
  <c r="BG37" i="4"/>
  <c r="BG29" i="4"/>
  <c r="BG24" i="4"/>
  <c r="BG27" i="4"/>
  <c r="BG12" i="4"/>
  <c r="BG14" i="4"/>
  <c r="BG15" i="4"/>
  <c r="BG35" i="4"/>
  <c r="BG25" i="4"/>
  <c r="BG8" i="4"/>
  <c r="BG40" i="4"/>
  <c r="BG32" i="4"/>
  <c r="BH6" i="4"/>
  <c r="BG22" i="4"/>
  <c r="BG20" i="4"/>
  <c r="BG9" i="4"/>
  <c r="BG38" i="4"/>
  <c r="BG30" i="4"/>
  <c r="BG33" i="4"/>
  <c r="BG28" i="4"/>
  <c r="BG13" i="4"/>
  <c r="BG23" i="4"/>
  <c r="BG11" i="4"/>
  <c r="BG10" i="4"/>
  <c r="BG17" i="4"/>
  <c r="BG36" i="4"/>
  <c r="BG39" i="4"/>
  <c r="BG31" i="4"/>
  <c r="BG26" i="4"/>
  <c r="BG19" i="4"/>
  <c r="BG21" i="4"/>
  <c r="BG16" i="4"/>
  <c r="BG18" i="4"/>
  <c r="BG7"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6" i="4"/>
  <c r="BH40" i="4"/>
  <c r="BH33" i="4"/>
  <c r="BH23" i="4"/>
  <c r="BH32" i="4"/>
  <c r="BH28" i="4"/>
  <c r="BH13" i="4"/>
  <c r="BH18" i="4"/>
  <c r="BH16" i="4"/>
  <c r="BH14" i="4"/>
  <c r="BH27" i="4"/>
  <c r="BH8" i="4"/>
  <c r="BH39" i="4"/>
  <c r="BH38" i="4"/>
  <c r="BH31" i="4"/>
  <c r="BH21" i="4"/>
  <c r="BH30" i="4"/>
  <c r="BH26" i="4"/>
  <c r="BH10" i="4"/>
  <c r="BH15" i="4"/>
  <c r="BH12" i="4"/>
  <c r="BH9" i="4"/>
  <c r="BH37" i="4"/>
  <c r="BH36" i="4"/>
  <c r="BH29" i="4"/>
  <c r="BH41" i="4"/>
  <c r="BH34" i="4"/>
  <c r="BH25" i="4"/>
  <c r="BH35" i="4"/>
  <c r="BH11" i="4"/>
  <c r="BH22" i="4"/>
  <c r="BH20" i="4"/>
  <c r="BH17" i="4"/>
  <c r="BH7" i="4"/>
  <c r="BH24" i="4"/>
  <c r="BH19"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6" i="4"/>
  <c r="BI33" i="4"/>
  <c r="BI38" i="4"/>
  <c r="BI30" i="4"/>
  <c r="BI21" i="4"/>
  <c r="BI11" i="4"/>
  <c r="BI22" i="4"/>
  <c r="BI9" i="4"/>
  <c r="BI8" i="4"/>
  <c r="BI39" i="4"/>
  <c r="BI31" i="4"/>
  <c r="BI36" i="4"/>
  <c r="BI27" i="4"/>
  <c r="BI12" i="4"/>
  <c r="BI28" i="4"/>
  <c r="BI13" i="4"/>
  <c r="BI7" i="4"/>
  <c r="BI16" i="4"/>
  <c r="BI37" i="4"/>
  <c r="BI41" i="4"/>
  <c r="BI34" i="4"/>
  <c r="BI25" i="4"/>
  <c r="BI20" i="4"/>
  <c r="BI26" i="4"/>
  <c r="BI18" i="4"/>
  <c r="BI19" i="4"/>
  <c r="BI14" i="4"/>
  <c r="BI35" i="4"/>
  <c r="BI40" i="4"/>
  <c r="BI32" i="4"/>
  <c r="BI29" i="4"/>
  <c r="BI24" i="4"/>
  <c r="BI15" i="4"/>
  <c r="BI17" i="4"/>
  <c r="BI23" i="4"/>
  <c r="BI10"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29" i="4"/>
  <c r="BJ10" i="4"/>
  <c r="BK6" i="4"/>
  <c r="BJ37" i="4"/>
  <c r="BJ11" i="4"/>
  <c r="BJ28" i="4"/>
  <c r="BJ13" i="4"/>
  <c r="BJ8" i="4"/>
  <c r="BJ18" i="4"/>
  <c r="BJ40" i="4"/>
  <c r="BJ35" i="4"/>
  <c r="BJ36" i="4"/>
  <c r="BJ26" i="4"/>
  <c r="BJ33" i="4"/>
  <c r="BJ23" i="4"/>
  <c r="BJ19" i="4"/>
  <c r="BJ16" i="4"/>
  <c r="BJ15" i="4"/>
  <c r="BJ38" i="4"/>
  <c r="BJ32" i="4"/>
  <c r="BJ24" i="4"/>
  <c r="BJ31" i="4"/>
  <c r="BJ17" i="4"/>
  <c r="BJ9" i="4"/>
  <c r="BJ41" i="4"/>
  <c r="BJ22" i="4"/>
  <c r="BJ12" i="4"/>
  <c r="BJ20" i="4"/>
  <c r="BJ34" i="4"/>
  <c r="BJ21" i="4"/>
  <c r="BJ14" i="4"/>
  <c r="BJ39" i="4"/>
  <c r="BJ30" i="4"/>
  <c r="BJ27" i="4"/>
  <c r="BJ7" i="4"/>
  <c r="BJ25"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0" i="4"/>
  <c r="BK32" i="4"/>
  <c r="BK39" i="4"/>
  <c r="BK31" i="4"/>
  <c r="BK24" i="4"/>
  <c r="BK27" i="4"/>
  <c r="BK12" i="4"/>
  <c r="BK8" i="4"/>
  <c r="BK9" i="4"/>
  <c r="BK38" i="4"/>
  <c r="BK30" i="4"/>
  <c r="BK37" i="4"/>
  <c r="BK22" i="4"/>
  <c r="BK25" i="4"/>
  <c r="BK20" i="4"/>
  <c r="BK11" i="4"/>
  <c r="BK14" i="4"/>
  <c r="BK29" i="4"/>
  <c r="BK10" i="4"/>
  <c r="BK36" i="4"/>
  <c r="BK41" i="4"/>
  <c r="BK35" i="4"/>
  <c r="BK28" i="4"/>
  <c r="BK13" i="4"/>
  <c r="BK23" i="4"/>
  <c r="BK16" i="4"/>
  <c r="BK18" i="4"/>
  <c r="BK17" i="4"/>
  <c r="BK33" i="4"/>
  <c r="BK15" i="4"/>
  <c r="BK34" i="4"/>
  <c r="BL6" i="4"/>
  <c r="BK26" i="4"/>
  <c r="BK19" i="4"/>
  <c r="BK21" i="4"/>
  <c r="BK7" i="4"/>
  <c r="BM6" i="4"/>
  <c r="BL40" i="4"/>
  <c r="BL32" i="4"/>
  <c r="BL25" i="4"/>
  <c r="BL33" i="4"/>
  <c r="BL28" i="4"/>
  <c r="BL13" i="4"/>
  <c r="BL15" i="4"/>
  <c r="BL16" i="4"/>
  <c r="BL14" i="4"/>
  <c r="BL20" i="4"/>
  <c r="BL41" i="4"/>
  <c r="BL38" i="4"/>
  <c r="BL30" i="4"/>
  <c r="BL23" i="4"/>
  <c r="BL31" i="4"/>
  <c r="BL26" i="4"/>
  <c r="BL10" i="4"/>
  <c r="BL17" i="4"/>
  <c r="BL8" i="4"/>
  <c r="BL37" i="4"/>
  <c r="BL27" i="4"/>
  <c r="BL12" i="4"/>
  <c r="BL22" i="4"/>
  <c r="BL7" i="4"/>
  <c r="BL39" i="4"/>
  <c r="BL36" i="4"/>
  <c r="BL35" i="4"/>
  <c r="BL21" i="4"/>
  <c r="BL11" i="4"/>
  <c r="BL24" i="4"/>
  <c r="BL9" i="4"/>
  <c r="BL34" i="4"/>
  <c r="BL29" i="4"/>
  <c r="BL18" i="4"/>
  <c r="BL19" i="4"/>
  <c r="BM39" i="4"/>
  <c r="BM31" i="4"/>
  <c r="BM34" i="4"/>
  <c r="BM27" i="4"/>
  <c r="BM12" i="4"/>
  <c r="BM28" i="4"/>
  <c r="BM13" i="4"/>
  <c r="BM17" i="4"/>
  <c r="BM16" i="4"/>
  <c r="BM37" i="4"/>
  <c r="BM40" i="4"/>
  <c r="BM32" i="4"/>
  <c r="BM25" i="4"/>
  <c r="BM20" i="4"/>
  <c r="BM26" i="4"/>
  <c r="BM18" i="4"/>
  <c r="BM7" i="4"/>
  <c r="BM14" i="4"/>
  <c r="BM35" i="4"/>
  <c r="BM38" i="4"/>
  <c r="BM30" i="4"/>
  <c r="BM23" i="4"/>
  <c r="BM11" i="4"/>
  <c r="BM24" i="4"/>
  <c r="BM15" i="4"/>
  <c r="BM8" i="4"/>
  <c r="BM10" i="4"/>
  <c r="BM33" i="4"/>
  <c r="BM36" i="4"/>
  <c r="BM41" i="4"/>
  <c r="BM21" i="4"/>
  <c r="BM29" i="4"/>
  <c r="BM22" i="4"/>
  <c r="BM9" i="4"/>
  <c r="BM19" i="4"/>
</calcChain>
</file>

<file path=xl/sharedStrings.xml><?xml version="1.0" encoding="utf-8"?>
<sst xmlns="http://schemas.openxmlformats.org/spreadsheetml/2006/main" count="210" uniqueCount="81">
  <si>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</si>
  <si>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DE PROJETOS DE TI</t>
  </si>
  <si>
    <t>TÍTULO DO PROJETO</t>
  </si>
  <si>
    <t>NOME DA EMPRESA</t>
  </si>
  <si>
    <t>GERENTE DO PROJETO</t>
  </si>
  <si>
    <t>DATA DE INÍCIO PROJETADA</t>
  </si>
  <si>
    <t>EAP</t>
  </si>
  <si>
    <t>TÍTULO DA TAREFA</t>
  </si>
  <si>
    <t>DESCRIÇÃO DA TAREFA</t>
  </si>
  <si>
    <t>DEPENDÊNCIAS</t>
  </si>
  <si>
    <t>PROPRIETÁRIO DA TAREFA</t>
  </si>
  <si>
    <t>% DE CONCLUSÃO DA TAREFA</t>
  </si>
  <si>
    <t>INÍCIO PROGRAMADO</t>
  </si>
  <si>
    <t>TÉRMINO PROGRAMADO</t>
  </si>
  <si>
    <t>INÍCIO REAL</t>
  </si>
  <si>
    <t>TÉRMINO REAL</t>
  </si>
  <si>
    <t>VARIAÇÃO DE TÉRMINO</t>
  </si>
  <si>
    <r>
      <t xml:space="preserve">DURAÇÃO 
</t>
    </r>
    <r>
      <rPr>
        <sz val="9"/>
        <color theme="1"/>
        <rFont val="Century Gothic"/>
        <family val="1"/>
      </rPr>
      <t>em dias</t>
    </r>
  </si>
  <si>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</si>
  <si>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</si>
  <si>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</si>
  <si>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</si>
  <si>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</si>
  <si>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</si>
  <si>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</si>
  <si>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</si>
  <si>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</si>
  <si>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</si>
  <si>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</si>
  <si>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</si>
  <si>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</si>
  <si>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</si>
  <si>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</si>
  <si>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</si>
  <si>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</si>
  <si>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</si>
  <si>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</si>
  <si>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</si>
  <si>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</si>
  <si>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</si>
  <si>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</si>
  <si>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</si>
  <si>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</si>
  <si>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</si>
  <si>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</si>
  <si>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</si>
  <si>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</si>
  <si>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</si>
  <si>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</si>
  <si>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</si>
  <si>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</si>
  <si>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</si>
  <si>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</si>
  <si>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</si>
  <si>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</si>
  <si>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</si>
  <si>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</si>
  <si>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</si>
  <si>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</si>
  <si>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</si>
  <si>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</si>
  <si>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</si>
  <si>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</si>
  <si>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</si>
  <si>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</si>
  <si>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</si>
  <si>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</si>
  <si>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</si>
  <si>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</si>
  <si>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</si>
  <si>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Tarefa principal 1</t>
  </si>
  <si>
    <t>Subtarefa 1</t>
  </si>
  <si>
    <t>Subtarefa 2</t>
  </si>
  <si>
    <t>Subtarefa 3</t>
  </si>
  <si>
    <t>Subtarefa 4</t>
  </si>
  <si>
    <t>Subtarefa 5</t>
  </si>
  <si>
    <t>Subtarefa 6</t>
  </si>
  <si>
    <t>Tarefa principal 2</t>
  </si>
  <si>
    <t>Tarefa principal 3</t>
  </si>
  <si>
    <t>Tarefa principal 4</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</si>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</sst>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4">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sz val="22"/>
      <color rgb="FF595959"/>
      <name val="Century Gothic"/>
      <family val="1"/>
    </font>
    <font>
      <sz val="9"/>
      <name val="Corbel"/>
      <family val="3"/>
      <charset val="134"/>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2">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1" fillId="0" borderId="0" xfId="0" applyFont="1" applyAlignment="1">
      <alignment vertical="center"/>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8" borderId="0" xfId="7" applyFill="1" applyAlignment="1">
      <alignment horizontal="center" vertical="center"/>
    </xf>
    <xf numFmtId="0" fontId="3" fillId="0" borderId="0" xfId="7" applyAlignment="1"/>
    <xf numFmtId="0" fontId="23" fillId="8"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00000000-0005-0000-0000-000006000000}"/>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IT+Project+Timeline-excel-57739-pt&amp;lpa=ic+IT+Project+Timeline+excel+57739+pt"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274550" y="683378"/>
          <a:ext cx="2060575" cy="861695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1: </a:t>
            </a:r>
          </a:p>
          <a:p>
            <a:pPr algn="l" rtl="0"/>
            <a:r>
              <a:rPr lang="pt-BR" sz="1050" baseline="0">
                <a:solidFill>
                  <a:schemeClr val="bg1"/>
                </a:solidFill>
                <a:latin typeface="Century Gothic" panose="020B0502020202020204" pitchFamily="34" charset="0"/>
              </a:rPr>
              <a:t>Breve descrição</a:t>
            </a: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823950" y="533400"/>
          <a:ext cx="2060575" cy="877962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2: </a:t>
            </a:r>
          </a:p>
          <a:p>
            <a:pPr algn="l" rtl="0"/>
            <a:r>
              <a:rPr lang="pt-BR" sz="1050" baseline="0">
                <a:solidFill>
                  <a:schemeClr val="bg1"/>
                </a:solidFill>
                <a:latin typeface="Century Gothic" panose="020B0502020202020204" pitchFamily="34" charset="0"/>
              </a:rPr>
              <a:t>Breve descrição</a:t>
            </a: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948150" y="670678"/>
          <a:ext cx="2127250" cy="861695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3: </a:t>
            </a:r>
          </a:p>
          <a:p>
            <a:pPr algn="l" rtl="0"/>
            <a:r>
              <a:rPr lang="pt-BR" sz="1050" baseline="0">
                <a:solidFill>
                  <a:schemeClr val="bg1"/>
                </a:solidFill>
                <a:latin typeface="Century Gothic" panose="020B0502020202020204" pitchFamily="34" charset="0"/>
              </a:rPr>
              <a:t>Breve descrição</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1085175" y="670678"/>
          <a:ext cx="2127250" cy="861695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5: </a:t>
            </a:r>
          </a:p>
          <a:p>
            <a:pPr algn="l" rtl="0"/>
            <a:r>
              <a:rPr lang="pt-BR" sz="1050" baseline="0">
                <a:solidFill>
                  <a:schemeClr val="bg1"/>
                </a:solidFill>
                <a:latin typeface="Century Gothic" panose="020B0502020202020204" pitchFamily="34" charset="0"/>
              </a:rPr>
              <a:t>Breve descrição</a:t>
            </a: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576925" y="533400"/>
          <a:ext cx="2060575" cy="877962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4: </a:t>
            </a:r>
          </a:p>
          <a:p>
            <a:pPr algn="l" rtl="0"/>
            <a:r>
              <a:rPr lang="pt-BR" sz="1050" baseline="0">
                <a:solidFill>
                  <a:schemeClr val="bg1"/>
                </a:solidFill>
                <a:latin typeface="Century Gothic" panose="020B0502020202020204" pitchFamily="34" charset="0"/>
              </a:rPr>
              <a:t>Breve descrição</a:t>
            </a: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68</xdr:col>
      <xdr:colOff>799361</xdr:colOff>
      <xdr:row>0</xdr:row>
      <xdr:rowOff>47625</xdr:rowOff>
    </xdr:from>
    <xdr:to>
      <xdr:col>72</xdr:col>
      <xdr:colOff>496941</xdr:colOff>
      <xdr:row>1</xdr:row>
      <xdr:rowOff>95250</xdr:rowOff>
    </xdr:to>
    <xdr:pic>
      <xdr:nvPicPr>
        <xdr:cNvPr id="6" name="Picture 5">
          <a:hlinkClick xmlns:r="http://schemas.openxmlformats.org/officeDocument/2006/relationships" r:id="rId1"/>
          <a:extLst>
            <a:ext uri="{FF2B5EF4-FFF2-40B4-BE49-F238E27FC236}">
              <a16:creationId xmlns:a16="http://schemas.microsoft.com/office/drawing/2014/main" id="{6B456660-B9EE-7DB4-E3B8-9E8BE4C4CF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927311" y="47625"/>
          <a:ext cx="3050380"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322175" y="683378"/>
          <a:ext cx="2060575" cy="8569325"/>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1: </a:t>
            </a:r>
          </a:p>
          <a:p>
            <a:pPr algn="l" rtl="0"/>
            <a:r>
              <a:rPr lang="pt-BR" sz="1050" baseline="0">
                <a:solidFill>
                  <a:schemeClr val="bg1"/>
                </a:solidFill>
                <a:latin typeface="Century Gothic" panose="020B0502020202020204" pitchFamily="34" charset="0"/>
              </a:rPr>
              <a:t>Breve descrição</a:t>
            </a: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871575" y="533400"/>
          <a:ext cx="2060575" cy="8732003"/>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2: </a:t>
            </a:r>
          </a:p>
          <a:p>
            <a:pPr algn="l" rtl="0"/>
            <a:r>
              <a:rPr lang="pt-BR" sz="1050" baseline="0">
                <a:solidFill>
                  <a:schemeClr val="bg1"/>
                </a:solidFill>
                <a:latin typeface="Century Gothic" panose="020B0502020202020204" pitchFamily="34" charset="0"/>
              </a:rPr>
              <a:t>Breve descrição</a:t>
            </a: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995775" y="670678"/>
          <a:ext cx="2127250" cy="8569325"/>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3: </a:t>
            </a:r>
          </a:p>
          <a:p>
            <a:pPr algn="l" rtl="0"/>
            <a:r>
              <a:rPr lang="pt-BR" sz="1050" baseline="0">
                <a:solidFill>
                  <a:schemeClr val="bg1"/>
                </a:solidFill>
                <a:latin typeface="Century Gothic" panose="020B0502020202020204" pitchFamily="34" charset="0"/>
              </a:rPr>
              <a:t>Breve descrição</a:t>
            </a: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1132800" y="670678"/>
          <a:ext cx="2127250" cy="8569325"/>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5: </a:t>
            </a:r>
          </a:p>
          <a:p>
            <a:pPr algn="l" rtl="0"/>
            <a:r>
              <a:rPr lang="pt-BR" sz="1050" baseline="0">
                <a:solidFill>
                  <a:schemeClr val="bg1"/>
                </a:solidFill>
                <a:latin typeface="Century Gothic" panose="020B0502020202020204" pitchFamily="34" charset="0"/>
              </a:rPr>
              <a:t>Breve descrição</a:t>
            </a: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624550" y="533400"/>
          <a:ext cx="2060575" cy="8732003"/>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pt-BR" sz="1050">
                <a:solidFill>
                  <a:schemeClr val="bg1"/>
                </a:solidFill>
                <a:latin typeface="Century Gothic" panose="020B0502020202020204" pitchFamily="34" charset="0"/>
              </a:rPr>
              <a:t>MARCO</a:t>
            </a:r>
            <a:r>
              <a:rPr lang="pt-BR" sz="1050" baseline="0">
                <a:solidFill>
                  <a:schemeClr val="bg1"/>
                </a:solidFill>
                <a:latin typeface="Century Gothic" panose="020B0502020202020204" pitchFamily="34" charset="0"/>
              </a:rPr>
              <a:t> 4: </a:t>
            </a:r>
          </a:p>
          <a:p>
            <a:pPr algn="l" rtl="0"/>
            <a:r>
              <a:rPr lang="pt-BR" sz="1050" baseline="0">
                <a:solidFill>
                  <a:schemeClr val="bg1"/>
                </a:solidFill>
                <a:latin typeface="Century Gothic" panose="020B0502020202020204" pitchFamily="34" charset="0"/>
              </a:rPr>
              <a:t>Breve descrição</a:t>
            </a: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739&amp;utm_language=PT&amp;utm_source=template-excel&amp;utm_medium=content&amp;utm_campaign=ic-IT+Project+Timeline-excel-57739-pt&amp;lpa=ic+IT+Project+Timeline+excel+57739+pt"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3"/>
  <sheetViews>
    <sheetView showGridLines="0" tabSelected="1" topLeftCell="B1" workbookViewId="0">
      <pane ySplit="6" topLeftCell="A39" activePane="bottomLeft" state="frozen"/>
      <selection pane="bottomLeft" activeCell="E46" sqref="E46"/>
    </sheetView>
  </sheetViews>
  <sheetFormatPr defaultColWidth="11" defaultRowHeight="15.75"/>
  <cols>
    <col min="1" max="1" width="3" customWidth="1"/>
    <col min="2" max="2" width="4.625" style="2" customWidth="1"/>
    <col min="3" max="3" width="15.375" style="2" customWidth="1"/>
    <col min="4" max="4" width="23.25" style="2" customWidth="1"/>
    <col min="5" max="5" width="13.125" style="2" customWidth="1"/>
    <col min="6" max="6" width="16.5" style="2" customWidth="1"/>
    <col min="7" max="7" width="12.375" style="2" customWidth="1"/>
    <col min="8" max="8" width="13.125" style="3" customWidth="1"/>
    <col min="9" max="9" width="13" style="3" customWidth="1"/>
    <col min="10" max="10" width="11" style="3" customWidth="1"/>
    <col min="11" max="11" width="10.875" style="3" customWidth="1"/>
    <col min="12" max="12" width="10.625" style="2" customWidth="1"/>
    <col min="13" max="13" width="9" style="2" customWidth="1"/>
    <col min="14" max="65" width="4.875" style="2" customWidth="1"/>
    <col min="66" max="66" width="3.375" customWidth="1"/>
  </cols>
  <sheetData>
    <row r="1" spans="1:98" s="32" customFormat="1" ht="42" customHeight="1">
      <c r="A1" s="26"/>
      <c r="B1" s="27" t="s">
        <v>1</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4" t="s">
        <v>2</v>
      </c>
      <c r="C2" s="54"/>
      <c r="D2" s="55"/>
      <c r="E2" s="55"/>
      <c r="F2" s="54" t="s">
        <v>3</v>
      </c>
      <c r="G2" s="54"/>
      <c r="H2" s="55"/>
      <c r="I2" s="55"/>
      <c r="J2" s="5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4" t="s">
        <v>4</v>
      </c>
      <c r="C3" s="54"/>
      <c r="D3" s="55"/>
      <c r="E3" s="55"/>
      <c r="F3" s="54" t="s">
        <v>5</v>
      </c>
      <c r="G3" s="54"/>
      <c r="H3" s="56">
        <v>45750</v>
      </c>
      <c r="I3" s="56"/>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9.9499999999999993"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2" t="s">
        <v>6</v>
      </c>
      <c r="C5" s="50" t="s">
        <v>7</v>
      </c>
      <c r="D5" s="50" t="s">
        <v>8</v>
      </c>
      <c r="E5" s="50" t="s">
        <v>9</v>
      </c>
      <c r="F5" s="50" t="s">
        <v>10</v>
      </c>
      <c r="G5" s="52" t="s">
        <v>11</v>
      </c>
      <c r="H5" s="52" t="s">
        <v>12</v>
      </c>
      <c r="I5" s="52" t="s">
        <v>13</v>
      </c>
      <c r="J5" s="57" t="s">
        <v>14</v>
      </c>
      <c r="K5" s="57" t="s">
        <v>15</v>
      </c>
      <c r="L5" s="57" t="s">
        <v>16</v>
      </c>
      <c r="M5" s="52" t="s">
        <v>17</v>
      </c>
      <c r="N5" s="35" t="s">
        <v>18</v>
      </c>
      <c r="O5" s="36" t="s">
        <v>19</v>
      </c>
      <c r="P5" s="36" t="s">
        <v>20</v>
      </c>
      <c r="Q5" s="36" t="s">
        <v>21</v>
      </c>
      <c r="R5" s="36" t="s">
        <v>22</v>
      </c>
      <c r="S5" s="36" t="s">
        <v>23</v>
      </c>
      <c r="T5" s="36" t="s">
        <v>24</v>
      </c>
      <c r="U5" s="36" t="s">
        <v>25</v>
      </c>
      <c r="V5" s="36" t="s">
        <v>26</v>
      </c>
      <c r="W5" s="36" t="s">
        <v>27</v>
      </c>
      <c r="X5" s="36" t="s">
        <v>28</v>
      </c>
      <c r="Y5" s="36" t="s">
        <v>29</v>
      </c>
      <c r="Z5" s="36" t="s">
        <v>30</v>
      </c>
      <c r="AA5" s="36" t="s">
        <v>31</v>
      </c>
      <c r="AB5" s="36" t="s">
        <v>32</v>
      </c>
      <c r="AC5" s="36" t="s">
        <v>33</v>
      </c>
      <c r="AD5" s="36" t="s">
        <v>34</v>
      </c>
      <c r="AE5" s="36" t="s">
        <v>35</v>
      </c>
      <c r="AF5" s="36" t="s">
        <v>36</v>
      </c>
      <c r="AG5" s="36" t="s">
        <v>37</v>
      </c>
      <c r="AH5" s="36" t="s">
        <v>38</v>
      </c>
      <c r="AI5" s="36" t="s">
        <v>39</v>
      </c>
      <c r="AJ5" s="36" t="s">
        <v>40</v>
      </c>
      <c r="AK5" s="36" t="s">
        <v>41</v>
      </c>
      <c r="AL5" s="36" t="s">
        <v>42</v>
      </c>
      <c r="AM5" s="36" t="s">
        <v>43</v>
      </c>
      <c r="AN5" s="36" t="s">
        <v>44</v>
      </c>
      <c r="AO5" s="36" t="s">
        <v>45</v>
      </c>
      <c r="AP5" s="36" t="s">
        <v>46</v>
      </c>
      <c r="AQ5" s="36" t="s">
        <v>47</v>
      </c>
      <c r="AR5" s="36" t="s">
        <v>48</v>
      </c>
      <c r="AS5" s="36" t="s">
        <v>49</v>
      </c>
      <c r="AT5" s="36" t="s">
        <v>50</v>
      </c>
      <c r="AU5" s="36" t="s">
        <v>51</v>
      </c>
      <c r="AV5" s="36" t="s">
        <v>52</v>
      </c>
      <c r="AW5" s="36" t="s">
        <v>53</v>
      </c>
      <c r="AX5" s="36" t="s">
        <v>54</v>
      </c>
      <c r="AY5" s="36" t="s">
        <v>55</v>
      </c>
      <c r="AZ5" s="36" t="s">
        <v>56</v>
      </c>
      <c r="BA5" s="36" t="s">
        <v>57</v>
      </c>
      <c r="BB5" s="36" t="s">
        <v>58</v>
      </c>
      <c r="BC5" s="36" t="s">
        <v>59</v>
      </c>
      <c r="BD5" s="36" t="s">
        <v>60</v>
      </c>
      <c r="BE5" s="36" t="s">
        <v>61</v>
      </c>
      <c r="BF5" s="36" t="s">
        <v>62</v>
      </c>
      <c r="BG5" s="36" t="s">
        <v>63</v>
      </c>
      <c r="BH5" s="36" t="s">
        <v>64</v>
      </c>
      <c r="BI5" s="36" t="s">
        <v>65</v>
      </c>
      <c r="BJ5" s="36" t="s">
        <v>66</v>
      </c>
      <c r="BK5" s="36" t="s">
        <v>67</v>
      </c>
      <c r="BL5" s="36" t="s">
        <v>68</v>
      </c>
      <c r="BM5" s="36" t="s">
        <v>69</v>
      </c>
    </row>
    <row r="6" spans="1:98" ht="24" customHeight="1" thickBot="1">
      <c r="B6" s="53"/>
      <c r="C6" s="51"/>
      <c r="D6" s="51"/>
      <c r="E6" s="51"/>
      <c r="F6" s="51"/>
      <c r="G6" s="53"/>
      <c r="H6" s="53"/>
      <c r="I6" s="53"/>
      <c r="J6" s="58"/>
      <c r="K6" s="58"/>
      <c r="L6" s="58"/>
      <c r="M6" s="53"/>
      <c r="N6" s="33">
        <f>H3-J3</f>
        <v>45747</v>
      </c>
      <c r="O6" s="34">
        <f t="shared" ref="O6:BM6" si="0">N6+7</f>
        <v>45754</v>
      </c>
      <c r="P6" s="34">
        <f t="shared" si="0"/>
        <v>45761</v>
      </c>
      <c r="Q6" s="34">
        <f t="shared" si="0"/>
        <v>45768</v>
      </c>
      <c r="R6" s="34">
        <f t="shared" si="0"/>
        <v>45775</v>
      </c>
      <c r="S6" s="34">
        <f t="shared" si="0"/>
        <v>45782</v>
      </c>
      <c r="T6" s="34">
        <f t="shared" si="0"/>
        <v>45789</v>
      </c>
      <c r="U6" s="34">
        <f t="shared" si="0"/>
        <v>45796</v>
      </c>
      <c r="V6" s="34">
        <f t="shared" si="0"/>
        <v>45803</v>
      </c>
      <c r="W6" s="34">
        <f t="shared" si="0"/>
        <v>45810</v>
      </c>
      <c r="X6" s="34">
        <f t="shared" si="0"/>
        <v>45817</v>
      </c>
      <c r="Y6" s="34">
        <f t="shared" si="0"/>
        <v>45824</v>
      </c>
      <c r="Z6" s="34">
        <f t="shared" si="0"/>
        <v>45831</v>
      </c>
      <c r="AA6" s="34">
        <f t="shared" si="0"/>
        <v>45838</v>
      </c>
      <c r="AB6" s="34">
        <f t="shared" si="0"/>
        <v>45845</v>
      </c>
      <c r="AC6" s="34">
        <f t="shared" si="0"/>
        <v>45852</v>
      </c>
      <c r="AD6" s="34">
        <f t="shared" si="0"/>
        <v>45859</v>
      </c>
      <c r="AE6" s="34">
        <f t="shared" si="0"/>
        <v>45866</v>
      </c>
      <c r="AF6" s="34">
        <f t="shared" si="0"/>
        <v>45873</v>
      </c>
      <c r="AG6" s="34">
        <f t="shared" si="0"/>
        <v>45880</v>
      </c>
      <c r="AH6" s="34">
        <f t="shared" si="0"/>
        <v>45887</v>
      </c>
      <c r="AI6" s="34">
        <f t="shared" si="0"/>
        <v>45894</v>
      </c>
      <c r="AJ6" s="34">
        <f t="shared" si="0"/>
        <v>45901</v>
      </c>
      <c r="AK6" s="34">
        <f t="shared" si="0"/>
        <v>45908</v>
      </c>
      <c r="AL6" s="34">
        <f t="shared" si="0"/>
        <v>45915</v>
      </c>
      <c r="AM6" s="34">
        <f t="shared" si="0"/>
        <v>45922</v>
      </c>
      <c r="AN6" s="34">
        <f t="shared" si="0"/>
        <v>45929</v>
      </c>
      <c r="AO6" s="34">
        <f t="shared" si="0"/>
        <v>45936</v>
      </c>
      <c r="AP6" s="34">
        <f t="shared" si="0"/>
        <v>45943</v>
      </c>
      <c r="AQ6" s="34">
        <f t="shared" si="0"/>
        <v>45950</v>
      </c>
      <c r="AR6" s="34">
        <f t="shared" si="0"/>
        <v>45957</v>
      </c>
      <c r="AS6" s="34">
        <f t="shared" si="0"/>
        <v>45964</v>
      </c>
      <c r="AT6" s="34">
        <f t="shared" si="0"/>
        <v>45971</v>
      </c>
      <c r="AU6" s="34">
        <f t="shared" si="0"/>
        <v>45978</v>
      </c>
      <c r="AV6" s="34">
        <f t="shared" si="0"/>
        <v>45985</v>
      </c>
      <c r="AW6" s="34">
        <f t="shared" si="0"/>
        <v>45992</v>
      </c>
      <c r="AX6" s="34">
        <f t="shared" si="0"/>
        <v>45999</v>
      </c>
      <c r="AY6" s="34">
        <f t="shared" si="0"/>
        <v>46006</v>
      </c>
      <c r="AZ6" s="34">
        <f t="shared" si="0"/>
        <v>46013</v>
      </c>
      <c r="BA6" s="34">
        <f t="shared" si="0"/>
        <v>46020</v>
      </c>
      <c r="BB6" s="34">
        <f t="shared" si="0"/>
        <v>46027</v>
      </c>
      <c r="BC6" s="34">
        <f t="shared" si="0"/>
        <v>46034</v>
      </c>
      <c r="BD6" s="34">
        <f t="shared" si="0"/>
        <v>46041</v>
      </c>
      <c r="BE6" s="34">
        <f t="shared" si="0"/>
        <v>46048</v>
      </c>
      <c r="BF6" s="34">
        <f t="shared" si="0"/>
        <v>46055</v>
      </c>
      <c r="BG6" s="34">
        <f t="shared" si="0"/>
        <v>46062</v>
      </c>
      <c r="BH6" s="34">
        <f t="shared" si="0"/>
        <v>46069</v>
      </c>
      <c r="BI6" s="34">
        <f t="shared" si="0"/>
        <v>46076</v>
      </c>
      <c r="BJ6" s="34">
        <f t="shared" si="0"/>
        <v>46083</v>
      </c>
      <c r="BK6" s="34">
        <f t="shared" si="0"/>
        <v>46090</v>
      </c>
      <c r="BL6" s="34">
        <f t="shared" si="0"/>
        <v>46097</v>
      </c>
      <c r="BM6" s="34">
        <f t="shared" si="0"/>
        <v>46104</v>
      </c>
    </row>
    <row r="7" spans="1:98" ht="24" customHeight="1" thickTop="1">
      <c r="B7" s="7">
        <v>1</v>
      </c>
      <c r="C7" s="8" t="s">
        <v>70</v>
      </c>
      <c r="D7" s="41"/>
      <c r="E7" s="42"/>
      <c r="F7" s="43"/>
      <c r="G7" s="9">
        <v>0.25</v>
      </c>
      <c r="H7" s="37">
        <f>MIN(H8:H13)</f>
        <v>45750</v>
      </c>
      <c r="I7" s="37">
        <f>MAX(I8:I13)</f>
        <v>45767</v>
      </c>
      <c r="J7" s="37">
        <f>MIN(J8:J13)</f>
        <v>45750</v>
      </c>
      <c r="K7" s="37">
        <f>MAX(K8:K13)</f>
        <v>45769</v>
      </c>
      <c r="L7" s="10">
        <f t="shared" ref="L7:L41" si="1">IF(AND(AND(NOT(ISBLANK(I7)),NOT(ISBLANK(K7))),I7&lt;&gt;K7),NETWORKDAYS(I7,K7)-1,"")</f>
        <v>1</v>
      </c>
      <c r="M7" s="11">
        <f t="shared" ref="M7:M41" si="2">NETWORKDAYS(J7,K7)</f>
        <v>14</v>
      </c>
      <c r="N7" s="12" t="str">
        <f t="shared" ref="N7:W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12" t="str">
        <f t="shared" si="3"/>
        <v>ftr</v>
      </c>
      <c r="P7" s="12" t="str">
        <f t="shared" si="3"/>
        <v>ftr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ref="X7:AE15" si="4">IF(OR(AND(X$6+6&lt;=$J7,X$6+6&lt;=$H7,X$6+6&lt;=$K7,X$6+6&lt;=$I7),AND(X$6+6&lt;=$J7,X$6+6&gt;$H7,X$6+6&lt;=$K7,X$6+6&gt;$I7),AND(X$6+6&gt;$J7,X$6+6&lt;=$H7,X$6+6&gt;$K7,X$6+6&lt;=$I7),AND(X$6+6&gt;$J7,X$6+6&gt;$H7,X$6+6&gt;$K7,X$6+6&gt;$I7)),"entr",IF(OR(AND(X$6+6&lt;=$J7,X$6+6&gt;$H7,X$6+6&lt;=$K7,X$6+6&lt;=$I7),AND(X$6+6&gt;$J7,X$6+6&gt;$H7,X$6+6&gt;$K7,X$6+6&lt;=$I7)),"etr",IF(OR(AND(X$6+6&gt;$J7,X$6+6&lt;=$H7,X$6+6&lt;=$K7,X$6+6&lt;=$I7),AND(X$6+6&gt;$J7,X$6+6&gt;$H7,X$6+6&lt;=$K7,X$6+6&gt;$I7)),"fntr",IF(AND(X$6+6&gt;$J7,X$6+6&gt;$H7,X$6+6&lt;=$K7,X$6+6&lt;=$I7),"ftr","err"))))</f>
        <v>entr</v>
      </c>
      <c r="Y7" s="12" t="str">
        <f t="shared" si="4"/>
        <v>entr</v>
      </c>
      <c r="Z7" s="12" t="str">
        <f t="shared" si="4"/>
        <v>entr</v>
      </c>
      <c r="AA7" s="12" t="str">
        <f t="shared" si="4"/>
        <v>entr</v>
      </c>
      <c r="AB7" s="12" t="str">
        <f t="shared" si="4"/>
        <v>entr</v>
      </c>
      <c r="AC7" s="12" t="str">
        <f t="shared" si="4"/>
        <v>entr</v>
      </c>
      <c r="AD7" s="12" t="str">
        <f t="shared" si="4"/>
        <v>entr</v>
      </c>
      <c r="AE7" s="12" t="str">
        <f t="shared" si="4"/>
        <v>entr</v>
      </c>
      <c r="AF7" s="12" t="str">
        <f t="shared" ref="AF7:AO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ref="AP7:AY8" si="6">IF(  OR(   AND(    AP$6&lt;$J7,    AP$6&lt;$H7,    AP$6&lt;$K7,    AP$6&lt;$I7    ),   AND(    AP$6&lt;$J7,    AP$6&gt;$H7,    AP$6&lt;$K7,    AP$6&gt;$I7    ),   AND(    AP$6&gt;$J7,    AP$6&lt;$H7,    AP$6&gt;$K7,    AP$6&lt;$I7    ),   AND(    AP$6&gt;$J7,    AP$6&gt;$H7,    AP$6&gt;$K7,    AP$6&gt;$I7    )   ),   "entr",   IF(    OR(     AND(      AP$6&lt;$J7,      AP$6&gt;$H7,      AP$6&lt;$K7,      AP$6&lt;$I7      ),     AND(      AP$6&gt;$J7,      AP$6&gt;$H7,      AP$6&gt;$K7,      AP$6&lt;$I7      )     ),     "etr",     IF(      OR(       AND(        AP$6&gt;$J7,        AP$6&lt;$H7,        AP$6&lt;$K7,        AP$6&lt;$I7        ),       AND(        AP$6&gt;$J7,        AP$6&gt;$H7,        AP$6&lt;$K7,        AP$6&gt;$I7        )       ),       "fntr",       IF(        AND(         AP$6&gt;$J7,         AP$6&gt;$H7,         AP$6&lt;$K7,         AP$6&lt;$I7         ),         "ftr",          "err"))))</f>
        <v>entr</v>
      </c>
      <c r="AQ7" s="12" t="str">
        <f t="shared" si="6"/>
        <v>entr</v>
      </c>
      <c r="AR7" s="12" t="str">
        <f t="shared" si="6"/>
        <v>entr</v>
      </c>
      <c r="AS7" s="12" t="str">
        <f t="shared" si="6"/>
        <v>entr</v>
      </c>
      <c r="AT7" s="12" t="str">
        <f t="shared" si="6"/>
        <v>entr</v>
      </c>
      <c r="AU7" s="12" t="str">
        <f t="shared" si="6"/>
        <v>entr</v>
      </c>
      <c r="AV7" s="12" t="str">
        <f t="shared" si="6"/>
        <v>entr</v>
      </c>
      <c r="AW7" s="12" t="str">
        <f t="shared" si="6"/>
        <v>entr</v>
      </c>
      <c r="AX7" s="12" t="str">
        <f t="shared" si="6"/>
        <v>entr</v>
      </c>
      <c r="AY7" s="12" t="str">
        <f t="shared" si="6"/>
        <v>entr</v>
      </c>
      <c r="AZ7" s="12" t="str">
        <f t="shared" ref="AZ7:BM8" si="7">IF(  OR(   AND(    AZ$6&lt;$J7,    AZ$6&lt;$H7,    AZ$6&lt;$K7,    AZ$6&lt;$I7    ),   AND(    AZ$6&lt;$J7,    AZ$6&gt;$H7,    AZ$6&lt;$K7,    AZ$6&gt;$I7    ),   AND(    AZ$6&gt;$J7,    AZ$6&lt;$H7,    AZ$6&gt;$K7,    AZ$6&lt;$I7    ),   AND(    AZ$6&gt;$J7,    AZ$6&gt;$H7,    AZ$6&gt;$K7,    AZ$6&gt;$I7    )   ),   "entr",   IF(    OR(     AND(      AZ$6&lt;$J7,      AZ$6&gt;$H7,      AZ$6&lt;$K7,      AZ$6&lt;$I7      ),     AND(      AZ$6&gt;$J7,      AZ$6&gt;$H7,      AZ$6&gt;$K7,      AZ$6&lt;$I7      )     ),     "etr",     IF(      OR(       AND(        AZ$6&gt;$J7,        AZ$6&lt;$H7,        AZ$6&lt;$K7,        AZ$6&lt;$I7        ),       AND(        AZ$6&gt;$J7,        AZ$6&gt;$H7,        AZ$6&lt;$K7,        AZ$6&gt;$I7        )       ),       "fntr",       IF(        AND(         AZ$6&gt;$J7,         AZ$6&gt;$H7,         AZ$6&lt;$K7,         AZ$6&lt;$I7         ),         "ftr",          "err"))))</f>
        <v>entr</v>
      </c>
      <c r="BA7" s="12" t="str">
        <f t="shared" si="7"/>
        <v>entr</v>
      </c>
      <c r="BB7" s="12" t="str">
        <f t="shared" si="7"/>
        <v>entr</v>
      </c>
      <c r="BC7" s="12" t="str">
        <f t="shared" si="7"/>
        <v>entr</v>
      </c>
      <c r="BD7" s="12" t="str">
        <f t="shared" si="7"/>
        <v>entr</v>
      </c>
      <c r="BE7" s="12" t="str">
        <f t="shared" si="7"/>
        <v>entr</v>
      </c>
      <c r="BF7" s="12" t="str">
        <f t="shared" si="7"/>
        <v>entr</v>
      </c>
      <c r="BG7" s="12" t="str">
        <f t="shared" si="7"/>
        <v>entr</v>
      </c>
      <c r="BH7" s="12" t="str">
        <f t="shared" si="7"/>
        <v>entr</v>
      </c>
      <c r="BI7" s="12" t="str">
        <f t="shared" si="7"/>
        <v>entr</v>
      </c>
      <c r="BJ7" s="12" t="str">
        <f t="shared" si="7"/>
        <v>entr</v>
      </c>
      <c r="BK7" s="12" t="str">
        <f t="shared" si="7"/>
        <v>entr</v>
      </c>
      <c r="BL7" s="12" t="str">
        <f t="shared" si="7"/>
        <v>entr</v>
      </c>
      <c r="BM7" s="12" t="str">
        <f t="shared" si="7"/>
        <v>entr</v>
      </c>
    </row>
    <row r="8" spans="1:98" ht="16.5">
      <c r="B8" s="13">
        <v>1.1000000000000001</v>
      </c>
      <c r="C8" s="14" t="s">
        <v>71</v>
      </c>
      <c r="D8" s="44"/>
      <c r="E8" s="45"/>
      <c r="F8" s="44"/>
      <c r="G8" s="15">
        <v>0.33</v>
      </c>
      <c r="H8" s="38">
        <v>45750</v>
      </c>
      <c r="I8" s="39">
        <v>45758</v>
      </c>
      <c r="J8" s="38">
        <v>45751</v>
      </c>
      <c r="K8" s="39">
        <v>45757</v>
      </c>
      <c r="L8" s="16">
        <f t="shared" si="1"/>
        <v>-3</v>
      </c>
      <c r="M8" s="17">
        <f t="shared" si="2"/>
        <v>5</v>
      </c>
      <c r="N8" s="18" t="str">
        <f t="shared" si="3"/>
        <v>ftr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6"/>
        <v>entr</v>
      </c>
      <c r="AQ8" s="18" t="str">
        <f t="shared" si="6"/>
        <v>entr</v>
      </c>
      <c r="AR8" s="18" t="str">
        <f t="shared" si="6"/>
        <v>entr</v>
      </c>
      <c r="AS8" s="18" t="str">
        <f t="shared" si="6"/>
        <v>entr</v>
      </c>
      <c r="AT8" s="18" t="str">
        <f t="shared" si="6"/>
        <v>entr</v>
      </c>
      <c r="AU8" s="18" t="str">
        <f t="shared" si="6"/>
        <v>entr</v>
      </c>
      <c r="AV8" s="18" t="str">
        <f t="shared" si="6"/>
        <v>entr</v>
      </c>
      <c r="AW8" s="18" t="str">
        <f t="shared" si="6"/>
        <v>entr</v>
      </c>
      <c r="AX8" s="18" t="str">
        <f t="shared" si="6"/>
        <v>entr</v>
      </c>
      <c r="AY8" s="18" t="str">
        <f t="shared" si="6"/>
        <v>entr</v>
      </c>
      <c r="AZ8" s="18" t="str">
        <f t="shared" si="7"/>
        <v>entr</v>
      </c>
      <c r="BA8" s="18" t="str">
        <f t="shared" si="7"/>
        <v>entr</v>
      </c>
      <c r="BB8" s="18" t="str">
        <f t="shared" si="7"/>
        <v>entr</v>
      </c>
      <c r="BC8" s="18" t="str">
        <f t="shared" si="7"/>
        <v>entr</v>
      </c>
      <c r="BD8" s="18" t="str">
        <f t="shared" si="7"/>
        <v>entr</v>
      </c>
      <c r="BE8" s="18" t="str">
        <f t="shared" si="7"/>
        <v>entr</v>
      </c>
      <c r="BF8" s="18" t="str">
        <f t="shared" si="7"/>
        <v>entr</v>
      </c>
      <c r="BG8" s="18" t="str">
        <f t="shared" si="7"/>
        <v>entr</v>
      </c>
      <c r="BH8" s="18" t="str">
        <f t="shared" si="7"/>
        <v>entr</v>
      </c>
      <c r="BI8" s="18" t="str">
        <f t="shared" si="7"/>
        <v>entr</v>
      </c>
      <c r="BJ8" s="18" t="str">
        <f t="shared" si="7"/>
        <v>entr</v>
      </c>
      <c r="BK8" s="18" t="str">
        <f t="shared" si="7"/>
        <v>entr</v>
      </c>
      <c r="BL8" s="18" t="str">
        <f t="shared" si="7"/>
        <v>entr</v>
      </c>
      <c r="BM8" s="18" t="str">
        <f t="shared" si="7"/>
        <v>entr</v>
      </c>
    </row>
    <row r="9" spans="1:98" ht="16.5">
      <c r="B9" s="13">
        <v>1.2</v>
      </c>
      <c r="C9" s="14" t="s">
        <v>72</v>
      </c>
      <c r="D9" s="44"/>
      <c r="E9" s="45"/>
      <c r="F9" s="44"/>
      <c r="G9" s="15">
        <v>1</v>
      </c>
      <c r="H9" s="38">
        <v>45755</v>
      </c>
      <c r="I9" s="39">
        <v>45767</v>
      </c>
      <c r="J9" s="38">
        <v>45755</v>
      </c>
      <c r="K9" s="39">
        <v>45765</v>
      </c>
      <c r="L9" s="16">
        <f t="shared" si="1"/>
        <v>-2</v>
      </c>
      <c r="M9" s="17">
        <f t="shared" si="2"/>
        <v>9</v>
      </c>
      <c r="N9" s="18" t="str">
        <f t="shared" si="3"/>
        <v>entr</v>
      </c>
      <c r="O9" s="18" t="str">
        <f t="shared" si="3"/>
        <v>ftr</v>
      </c>
      <c r="P9" s="18" t="str">
        <f t="shared" si="3"/>
        <v>etr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O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ref="AP9:AY10" si="9">IF(OR(AND(AP$6+7&lt;=$J9,AP$6+7&lt;=$H9,AP$6+7&lt;=$K9,AP$6+7&lt;=$I9),AND(AP$6+7&lt;=$J9,AP$6+7&gt;$H9,AP$6+7&lt;=$K9,AP$6+7&gt;$I9),AND(AP$6+7&gt;$J9,AP$6+7&lt;=$H9,AP$6+7&gt;$K9,AP$6+7&lt;=$I9),AND(AP$6+7&gt;$J9,AP$6+7&gt;$H9,AP$6+7&gt;$K9,AP$6+7&gt;$I9)),"entr",IF(OR(AND(AP$6+7&lt;=$J9,AP$6+7&gt;$H9,AP$6+7&lt;=$K9,AP$6+7&lt;=$I9),AND(AP$6+7&gt;$J9,AP$6+7&gt;$H9,AP$6+7&gt;$K9,AP$6+7&lt;=$I9)),"etr",IF(OR(AND(AP$6+7&gt;$J9,AP$6+7&lt;=$H9,AP$6+7&lt;=$K9,AP$6+7&lt;=$I9),AND(AP$6+7&gt;$J9,AP$6+7&gt;$H9,AP$6+7&lt;=$K9,AP$6+7&gt;$I9)),"fntr",IF(AND(AP$6+7&gt;$J9,AP$6+7&gt;$H9,AP$6+7&lt;=$K9,AP$6+7&lt;=$I9),"ftr","err"))))</f>
        <v>entr</v>
      </c>
      <c r="AQ9" s="18" t="str">
        <f t="shared" si="9"/>
        <v>entr</v>
      </c>
      <c r="AR9" s="18" t="str">
        <f t="shared" si="9"/>
        <v>entr</v>
      </c>
      <c r="AS9" s="18" t="str">
        <f t="shared" si="9"/>
        <v>entr</v>
      </c>
      <c r="AT9" s="18" t="str">
        <f t="shared" si="9"/>
        <v>entr</v>
      </c>
      <c r="AU9" s="18" t="str">
        <f t="shared" si="9"/>
        <v>entr</v>
      </c>
      <c r="AV9" s="18" t="str">
        <f t="shared" si="9"/>
        <v>entr</v>
      </c>
      <c r="AW9" s="18" t="str">
        <f t="shared" si="9"/>
        <v>entr</v>
      </c>
      <c r="AX9" s="18" t="str">
        <f t="shared" si="9"/>
        <v>entr</v>
      </c>
      <c r="AY9" s="18" t="str">
        <f t="shared" si="9"/>
        <v>entr</v>
      </c>
      <c r="AZ9" s="18" t="str">
        <f t="shared" ref="AZ9:BM10" si="10">IF(OR(AND(AZ$6+7&lt;=$J9,AZ$6+7&lt;=$H9,AZ$6+7&lt;=$K9,AZ$6+7&lt;=$I9),AND(AZ$6+7&lt;=$J9,AZ$6+7&gt;$H9,AZ$6+7&lt;=$K9,AZ$6+7&gt;$I9),AND(AZ$6+7&gt;$J9,AZ$6+7&lt;=$H9,AZ$6+7&gt;$K9,AZ$6+7&lt;=$I9),AND(AZ$6+7&gt;$J9,AZ$6+7&gt;$H9,AZ$6+7&gt;$K9,AZ$6+7&gt;$I9)),"entr",IF(OR(AND(AZ$6+7&lt;=$J9,AZ$6+7&gt;$H9,AZ$6+7&lt;=$K9,AZ$6+7&lt;=$I9),AND(AZ$6+7&gt;$J9,AZ$6+7&gt;$H9,AZ$6+7&gt;$K9,AZ$6+7&lt;=$I9)),"etr",IF(OR(AND(AZ$6+7&gt;$J9,AZ$6+7&lt;=$H9,AZ$6+7&lt;=$K9,AZ$6+7&lt;=$I9),AND(AZ$6+7&gt;$J9,AZ$6+7&gt;$H9,AZ$6+7&lt;=$K9,AZ$6+7&gt;$I9)),"fntr",IF(AND(AZ$6+7&gt;$J9,AZ$6+7&gt;$H9,AZ$6+7&lt;=$K9,AZ$6+7&lt;=$I9),"ftr","err"))))</f>
        <v>entr</v>
      </c>
      <c r="BA9" s="18" t="str">
        <f t="shared" si="10"/>
        <v>entr</v>
      </c>
      <c r="BB9" s="18" t="str">
        <f t="shared" si="10"/>
        <v>entr</v>
      </c>
      <c r="BC9" s="18" t="str">
        <f t="shared" si="10"/>
        <v>entr</v>
      </c>
      <c r="BD9" s="18" t="str">
        <f t="shared" si="10"/>
        <v>entr</v>
      </c>
      <c r="BE9" s="18" t="str">
        <f t="shared" si="10"/>
        <v>entr</v>
      </c>
      <c r="BF9" s="18" t="str">
        <f t="shared" si="10"/>
        <v>entr</v>
      </c>
      <c r="BG9" s="18" t="str">
        <f t="shared" si="10"/>
        <v>entr</v>
      </c>
      <c r="BH9" s="18" t="str">
        <f t="shared" si="10"/>
        <v>entr</v>
      </c>
      <c r="BI9" s="18" t="str">
        <f t="shared" si="10"/>
        <v>entr</v>
      </c>
      <c r="BJ9" s="18" t="str">
        <f t="shared" si="10"/>
        <v>entr</v>
      </c>
      <c r="BK9" s="18" t="str">
        <f t="shared" si="10"/>
        <v>entr</v>
      </c>
      <c r="BL9" s="18" t="str">
        <f t="shared" si="10"/>
        <v>entr</v>
      </c>
      <c r="BM9" s="18" t="str">
        <f t="shared" si="10"/>
        <v>entr</v>
      </c>
    </row>
    <row r="10" spans="1:98" ht="16.5">
      <c r="B10" s="13">
        <v>1.3</v>
      </c>
      <c r="C10" s="14" t="s">
        <v>73</v>
      </c>
      <c r="D10" s="44"/>
      <c r="E10" s="45"/>
      <c r="F10" s="44"/>
      <c r="G10" s="15">
        <v>0.9</v>
      </c>
      <c r="H10" s="38">
        <v>45760</v>
      </c>
      <c r="I10" s="39">
        <v>45767</v>
      </c>
      <c r="J10" s="38">
        <v>45760</v>
      </c>
      <c r="K10" s="39">
        <v>45765</v>
      </c>
      <c r="L10" s="16">
        <f t="shared" si="1"/>
        <v>-2</v>
      </c>
      <c r="M10" s="17">
        <f t="shared" si="2"/>
        <v>5</v>
      </c>
      <c r="N10" s="18" t="str">
        <f t="shared" si="3"/>
        <v>entr</v>
      </c>
      <c r="O10" s="18" t="str">
        <f t="shared" si="3"/>
        <v>entr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9"/>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si="10"/>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ht="16.5">
      <c r="B11" s="13">
        <v>1.4</v>
      </c>
      <c r="C11" s="14" t="s">
        <v>74</v>
      </c>
      <c r="D11" s="44"/>
      <c r="E11" s="45"/>
      <c r="F11" s="44"/>
      <c r="G11" s="15">
        <v>0.33</v>
      </c>
      <c r="H11" s="38">
        <v>45750</v>
      </c>
      <c r="I11" s="39">
        <v>45758</v>
      </c>
      <c r="J11" s="38">
        <v>45750</v>
      </c>
      <c r="K11" s="39">
        <v>45759</v>
      </c>
      <c r="L11" s="16">
        <f t="shared" si="1"/>
        <v>0</v>
      </c>
      <c r="M11" s="17">
        <f t="shared" si="2"/>
        <v>7</v>
      </c>
      <c r="N11" s="18" t="str">
        <f t="shared" si="3"/>
        <v>ftr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ht="16.5">
      <c r="B12" s="13">
        <v>1.5</v>
      </c>
      <c r="C12" s="14" t="s">
        <v>75</v>
      </c>
      <c r="D12" s="44"/>
      <c r="E12" s="45"/>
      <c r="F12" s="44"/>
      <c r="G12" s="15">
        <v>1</v>
      </c>
      <c r="H12" s="38">
        <v>45755</v>
      </c>
      <c r="I12" s="39">
        <v>45767</v>
      </c>
      <c r="J12" s="38">
        <v>45756</v>
      </c>
      <c r="K12" s="39">
        <v>45767</v>
      </c>
      <c r="L12" s="16" t="str">
        <f t="shared" si="1"/>
        <v/>
      </c>
      <c r="M12" s="17">
        <f t="shared" si="2"/>
        <v>8</v>
      </c>
      <c r="N12" s="18" t="str">
        <f t="shared" si="3"/>
        <v>entr</v>
      </c>
      <c r="O12" s="18" t="str">
        <f t="shared" si="3"/>
        <v>ftr</v>
      </c>
      <c r="P12" s="18" t="str">
        <f t="shared" si="3"/>
        <v>ftr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O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ref="AP12:AY15" si="13">IF(OR(AND(AP$6+7&lt;=$J12,AP$6+7&lt;=$H12,AP$6+7&lt;=$K12,AP$6+7&lt;=$I12),AND(AP$6+7&lt;=$J12,AP$6+7&gt;$H12,AP$6+7&lt;=$K12,AP$6+7&gt;$I12),AND(AP$6+7&gt;$J12,AP$6+7&lt;=$H12,AP$6+7&gt;$K12,AP$6+7&lt;=$I12),AND(AP$6+7&gt;$J12,AP$6+7&gt;$H12,AP$6+7&gt;$K12,AP$6+7&gt;$I12)),"entr",IF(OR(AND(AP$6+7&lt;=$J12,AP$6+7&gt;$H12,AP$6+7&lt;=$K12,AP$6+7&lt;=$I12),AND(AP$6+7&gt;$J12,AP$6+7&gt;$H12,AP$6+7&gt;$K12,AP$6+7&lt;=$I12)),"etr",IF(OR(AND(AP$6+7&gt;$J12,AP$6+7&lt;=$H12,AP$6+7&lt;=$K12,AP$6+7&lt;=$I12),AND(AP$6+7&gt;$J12,AP$6+7&gt;$H12,AP$6+7&lt;=$K12,AP$6+7&gt;$I12)),"fntr",IF(AND(AP$6+7&gt;$J12,AP$6+7&gt;$H12,AP$6+7&lt;=$K12,AP$6+7&lt;=$I12),"ftr","err"))))</f>
        <v>entr</v>
      </c>
      <c r="AQ12" s="18" t="str">
        <f t="shared" si="13"/>
        <v>entr</v>
      </c>
      <c r="AR12" s="18" t="str">
        <f t="shared" si="13"/>
        <v>entr</v>
      </c>
      <c r="AS12" s="18" t="str">
        <f t="shared" si="13"/>
        <v>entr</v>
      </c>
      <c r="AT12" s="18" t="str">
        <f t="shared" si="13"/>
        <v>entr</v>
      </c>
      <c r="AU12" s="18" t="str">
        <f t="shared" si="13"/>
        <v>entr</v>
      </c>
      <c r="AV12" s="18" t="str">
        <f t="shared" si="13"/>
        <v>entr</v>
      </c>
      <c r="AW12" s="18" t="str">
        <f t="shared" si="13"/>
        <v>entr</v>
      </c>
      <c r="AX12" s="18" t="str">
        <f t="shared" si="13"/>
        <v>entr</v>
      </c>
      <c r="AY12" s="18" t="str">
        <f t="shared" si="13"/>
        <v>entr</v>
      </c>
      <c r="AZ12" s="18" t="str">
        <f t="shared" ref="AZ12:BM15" si="14">IF(OR(AND(AZ$6+7&lt;=$J12,AZ$6+7&lt;=$H12,AZ$6+7&lt;=$K12,AZ$6+7&lt;=$I12),AND(AZ$6+7&lt;=$J12,AZ$6+7&gt;$H12,AZ$6+7&lt;=$K12,AZ$6+7&gt;$I12),AND(AZ$6+7&gt;$J12,AZ$6+7&lt;=$H12,AZ$6+7&gt;$K12,AZ$6+7&lt;=$I12),AND(AZ$6+7&gt;$J12,AZ$6+7&gt;$H12,AZ$6+7&gt;$K12,AZ$6+7&gt;$I12)),"entr",IF(OR(AND(AZ$6+7&lt;=$J12,AZ$6+7&gt;$H12,AZ$6+7&lt;=$K12,AZ$6+7&lt;=$I12),AND(AZ$6+7&gt;$J12,AZ$6+7&gt;$H12,AZ$6+7&gt;$K12,AZ$6+7&lt;=$I12)),"etr",IF(OR(AND(AZ$6+7&gt;$J12,AZ$6+7&lt;=$H12,AZ$6+7&lt;=$K12,AZ$6+7&lt;=$I12),AND(AZ$6+7&gt;$J12,AZ$6+7&gt;$H12,AZ$6+7&lt;=$K12,AZ$6+7&gt;$I12)),"fntr",IF(AND(AZ$6+7&gt;$J12,AZ$6+7&gt;$H12,AZ$6+7&lt;=$K12,AZ$6+7&lt;=$I12),"ftr","err"))))</f>
        <v>entr</v>
      </c>
      <c r="BA12" s="18" t="str">
        <f t="shared" si="14"/>
        <v>entr</v>
      </c>
      <c r="BB12" s="18" t="str">
        <f t="shared" si="14"/>
        <v>entr</v>
      </c>
      <c r="BC12" s="18" t="str">
        <f t="shared" si="14"/>
        <v>entr</v>
      </c>
      <c r="BD12" s="18" t="str">
        <f t="shared" si="14"/>
        <v>entr</v>
      </c>
      <c r="BE12" s="18" t="str">
        <f t="shared" si="14"/>
        <v>entr</v>
      </c>
      <c r="BF12" s="18" t="str">
        <f t="shared" si="14"/>
        <v>entr</v>
      </c>
      <c r="BG12" s="18" t="str">
        <f t="shared" si="14"/>
        <v>entr</v>
      </c>
      <c r="BH12" s="18" t="str">
        <f t="shared" si="14"/>
        <v>entr</v>
      </c>
      <c r="BI12" s="18" t="str">
        <f t="shared" si="14"/>
        <v>entr</v>
      </c>
      <c r="BJ12" s="18" t="str">
        <f t="shared" si="14"/>
        <v>entr</v>
      </c>
      <c r="BK12" s="18" t="str">
        <f t="shared" si="14"/>
        <v>entr</v>
      </c>
      <c r="BL12" s="18" t="str">
        <f t="shared" si="14"/>
        <v>entr</v>
      </c>
      <c r="BM12" s="18" t="str">
        <f t="shared" si="14"/>
        <v>entr</v>
      </c>
    </row>
    <row r="13" spans="1:98" ht="16.5">
      <c r="B13" s="13">
        <v>1.6</v>
      </c>
      <c r="C13" s="14" t="s">
        <v>76</v>
      </c>
      <c r="D13" s="44"/>
      <c r="E13" s="45"/>
      <c r="F13" s="44"/>
      <c r="G13" s="15">
        <v>0.9</v>
      </c>
      <c r="H13" s="38">
        <v>45760</v>
      </c>
      <c r="I13" s="39">
        <v>45767</v>
      </c>
      <c r="J13" s="38">
        <v>45765</v>
      </c>
      <c r="K13" s="39">
        <v>45769</v>
      </c>
      <c r="L13" s="16">
        <f t="shared" si="1"/>
        <v>1</v>
      </c>
      <c r="M13" s="17">
        <f t="shared" si="2"/>
        <v>3</v>
      </c>
      <c r="N13" s="18" t="str">
        <f t="shared" si="3"/>
        <v>entr</v>
      </c>
      <c r="O13" s="18" t="str">
        <f t="shared" si="3"/>
        <v>entr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3"/>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si="14"/>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ht="16.5">
      <c r="B14" s="19">
        <v>2</v>
      </c>
      <c r="C14" s="20" t="s">
        <v>77</v>
      </c>
      <c r="D14" s="46"/>
      <c r="E14" s="47"/>
      <c r="F14" s="48"/>
      <c r="G14" s="21">
        <v>0.4</v>
      </c>
      <c r="H14" s="40">
        <f>MIN(H15:H20)</f>
        <v>45768</v>
      </c>
      <c r="I14" s="40">
        <f>MAX(I15:I20)</f>
        <v>45829</v>
      </c>
      <c r="J14" s="40">
        <f>MIN(J15:J20)</f>
        <v>45769</v>
      </c>
      <c r="K14" s="40">
        <f>MAX(K15:K20)</f>
        <v>45829</v>
      </c>
      <c r="L14" s="22" t="str">
        <f t="shared" si="1"/>
        <v/>
      </c>
      <c r="M14" s="23">
        <f t="shared" si="2"/>
        <v>44</v>
      </c>
      <c r="N14" s="18" t="str">
        <f t="shared" si="3"/>
        <v>entr</v>
      </c>
      <c r="O14" s="18" t="str">
        <f t="shared" si="3"/>
        <v>entr</v>
      </c>
      <c r="P14" s="18" t="str">
        <f t="shared" si="3"/>
        <v>entr</v>
      </c>
      <c r="Q14" s="18" t="str">
        <f t="shared" si="3"/>
        <v>ftr</v>
      </c>
      <c r="R14" s="18" t="str">
        <f t="shared" si="3"/>
        <v>ftr</v>
      </c>
      <c r="S14" s="18" t="str">
        <f t="shared" si="3"/>
        <v>ftr</v>
      </c>
      <c r="T14" s="18" t="str">
        <f t="shared" si="3"/>
        <v>ftr</v>
      </c>
      <c r="U14" s="18" t="str">
        <f t="shared" si="3"/>
        <v>ftr</v>
      </c>
      <c r="V14" s="18" t="str">
        <f t="shared" si="3"/>
        <v>ftr</v>
      </c>
      <c r="W14" s="18" t="str">
        <f t="shared" si="3"/>
        <v>ftr</v>
      </c>
      <c r="X14" s="18" t="str">
        <f t="shared" si="4"/>
        <v>ftr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ht="16.5">
      <c r="B15" s="13">
        <v>2.1</v>
      </c>
      <c r="C15" s="14" t="s">
        <v>71</v>
      </c>
      <c r="D15" s="44"/>
      <c r="E15" s="45"/>
      <c r="F15" s="44"/>
      <c r="G15" s="15">
        <v>0.7</v>
      </c>
      <c r="H15" s="38">
        <v>45768</v>
      </c>
      <c r="I15" s="39">
        <v>45825</v>
      </c>
      <c r="J15" s="38">
        <v>45769</v>
      </c>
      <c r="K15" s="39">
        <v>45829</v>
      </c>
      <c r="L15" s="16">
        <f t="shared" si="1"/>
        <v>3</v>
      </c>
      <c r="M15" s="17">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ht="16.5">
      <c r="B16" s="13">
        <v>2.2000000000000002</v>
      </c>
      <c r="C16" s="14" t="s">
        <v>72</v>
      </c>
      <c r="D16" s="44"/>
      <c r="E16" s="45"/>
      <c r="F16" s="44"/>
      <c r="G16" s="15">
        <v>0.6</v>
      </c>
      <c r="H16" s="38">
        <v>45782</v>
      </c>
      <c r="I16" s="39">
        <v>45829</v>
      </c>
      <c r="J16" s="38">
        <v>45780</v>
      </c>
      <c r="K16" s="39">
        <v>45827</v>
      </c>
      <c r="L16" s="16">
        <f t="shared" si="1"/>
        <v>-3</v>
      </c>
      <c r="M16" s="17">
        <f t="shared" si="2"/>
        <v>34</v>
      </c>
      <c r="N16" s="18" t="str">
        <f t="shared" ref="N16:W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fntr</v>
      </c>
      <c r="T16" s="18" t="str">
        <f t="shared" si="15"/>
        <v>ftr</v>
      </c>
      <c r="U16" s="18" t="str">
        <f t="shared" si="15"/>
        <v>ftr</v>
      </c>
      <c r="V16" s="18" t="str">
        <f t="shared" si="15"/>
        <v>ftr</v>
      </c>
      <c r="W16" s="18" t="str">
        <f t="shared" si="15"/>
        <v>ftr</v>
      </c>
      <c r="X16" s="18" t="str">
        <f t="shared" ref="X16:AG20" si="16">IF(OR(AND(X$6&lt;=$J16,X$6&lt;=$H16,X$6&lt;=$K16,X$6&lt;=$I16),AND(X$6&lt;=$J16,X$6+7&gt;$H16,X$6&lt;=$K16,X$6+7&gt;$I16),AND(X$6+7&gt;$J16,X$6&lt;=$H16,X$6+7&gt;$K16,X$6&lt;=$I16),AND(X$6+7&gt;$J16,X$6+7&gt;$H16,X$6+7&gt;$K16,X$6+7&gt;$I16)),"entr",IF(OR(AND(X$6&lt;=$J16,X$6+7&gt;$H16,X$6&lt;=$K16,X$6&lt;=$I16),AND(X$6+7&gt;$J16,X$6+7&gt;$H16,X$6+7&gt;$K16,X$6&lt;=$I16)),"etr",IF(OR(AND(X$6+7&gt;$J16,X$6&lt;=$H16,X$6&lt;=$K16,X$6&lt;=$I16),AND(X$6+7&gt;$J16,X$6+7&gt;$H16,X$6&lt;=$K16,X$6+7&gt;$I16)),"fntr",IF(AND(X$6+7&gt;$J16,X$6+7&gt;$H16,X$6&lt;=$K16,X$6&lt;=$I16),"ftr","err"))))</f>
        <v>ftr</v>
      </c>
      <c r="Y16" s="18" t="str">
        <f t="shared" si="16"/>
        <v>entr</v>
      </c>
      <c r="Z16" s="18" t="str">
        <f t="shared" si="16"/>
        <v>entr</v>
      </c>
      <c r="AA16" s="18" t="str">
        <f t="shared" si="16"/>
        <v>entr</v>
      </c>
      <c r="AB16" s="18" t="str">
        <f t="shared" si="16"/>
        <v>entr</v>
      </c>
      <c r="AC16" s="18" t="str">
        <f t="shared" si="16"/>
        <v>entr</v>
      </c>
      <c r="AD16" s="18" t="str">
        <f t="shared" si="16"/>
        <v>entr</v>
      </c>
      <c r="AE16" s="18" t="str">
        <f t="shared" si="16"/>
        <v>entr</v>
      </c>
      <c r="AF16" s="18" t="str">
        <f t="shared" si="16"/>
        <v>entr</v>
      </c>
      <c r="AG16" s="18" t="str">
        <f t="shared" si="16"/>
        <v>entr</v>
      </c>
      <c r="AH16" s="18" t="str">
        <f t="shared" ref="AH16:AQ20" si="17">IF(OR(AND(AH$6&lt;=$J16,AH$6&lt;=$H16,AH$6&lt;=$K16,AH$6&lt;=$I16),AND(AH$6&lt;=$J16,AH$6+7&gt;$H16,AH$6&lt;=$K16,AH$6+7&gt;$I16),AND(AH$6+7&gt;$J16,AH$6&lt;=$H16,AH$6+7&gt;$K16,AH$6&lt;=$I16),AND(AH$6+7&gt;$J16,AH$6+7&gt;$H16,AH$6+7&gt;$K16,AH$6+7&gt;$I16)),"entr",IF(OR(AND(AH$6&lt;=$J16,AH$6+7&gt;$H16,AH$6&lt;=$K16,AH$6&lt;=$I16),AND(AH$6+7&gt;$J16,AH$6+7&gt;$H16,AH$6+7&gt;$K16,AH$6&lt;=$I16)),"etr",IF(OR(AND(AH$6+7&gt;$J16,AH$6&lt;=$H16,AH$6&lt;=$K16,AH$6&lt;=$I16),AND(AH$6+7&gt;$J16,AH$6+7&gt;$H16,AH$6&lt;=$K16,AH$6+7&gt;$I16)),"fntr",IF(AND(AH$6+7&gt;$J16,AH$6+7&gt;$H16,AH$6&lt;=$K16,AH$6&lt;=$I16),"ftr","err"))))</f>
        <v>entr</v>
      </c>
      <c r="AI16" s="18" t="str">
        <f t="shared" si="17"/>
        <v>entr</v>
      </c>
      <c r="AJ16" s="18" t="str">
        <f t="shared" si="17"/>
        <v>entr</v>
      </c>
      <c r="AK16" s="18" t="str">
        <f t="shared" si="17"/>
        <v>entr</v>
      </c>
      <c r="AL16" s="18" t="str">
        <f t="shared" si="17"/>
        <v>entr</v>
      </c>
      <c r="AM16" s="18" t="str">
        <f t="shared" si="17"/>
        <v>entr</v>
      </c>
      <c r="AN16" s="18" t="str">
        <f t="shared" si="17"/>
        <v>entr</v>
      </c>
      <c r="AO16" s="18" t="str">
        <f t="shared" si="17"/>
        <v>entr</v>
      </c>
      <c r="AP16" s="18" t="str">
        <f t="shared" si="17"/>
        <v>entr</v>
      </c>
      <c r="AQ16" s="18" t="str">
        <f t="shared" si="17"/>
        <v>entr</v>
      </c>
      <c r="AR16" s="18" t="str">
        <f t="shared" ref="AR16:BA20" si="18">IF(OR(AND(AR$6&lt;=$J16,AR$6&lt;=$H16,AR$6&lt;=$K16,AR$6&lt;=$I16),AND(AR$6&lt;=$J16,AR$6+7&gt;$H16,AR$6&lt;=$K16,AR$6+7&gt;$I16),AND(AR$6+7&gt;$J16,AR$6&lt;=$H16,AR$6+7&gt;$K16,AR$6&lt;=$I16),AND(AR$6+7&gt;$J16,AR$6+7&gt;$H16,AR$6+7&gt;$K16,AR$6+7&gt;$I16)),"entr",IF(OR(AND(AR$6&lt;=$J16,AR$6+7&gt;$H16,AR$6&lt;=$K16,AR$6&lt;=$I16),AND(AR$6+7&gt;$J16,AR$6+7&gt;$H16,AR$6+7&gt;$K16,AR$6&lt;=$I16)),"etr",IF(OR(AND(AR$6+7&gt;$J16,AR$6&lt;=$H16,AR$6&lt;=$K16,AR$6&lt;=$I16),AND(AR$6+7&gt;$J16,AR$6+7&gt;$H16,AR$6&lt;=$K16,AR$6+7&gt;$I16)),"fntr",IF(AND(AR$6+7&gt;$J16,AR$6+7&gt;$H16,AR$6&lt;=$K16,AR$6&lt;=$I16),"ftr","err"))))</f>
        <v>entr</v>
      </c>
      <c r="AS16" s="18" t="str">
        <f t="shared" si="18"/>
        <v>entr</v>
      </c>
      <c r="AT16" s="18" t="str">
        <f t="shared" si="18"/>
        <v>entr</v>
      </c>
      <c r="AU16" s="18" t="str">
        <f t="shared" si="18"/>
        <v>entr</v>
      </c>
      <c r="AV16" s="18" t="str">
        <f t="shared" si="18"/>
        <v>entr</v>
      </c>
      <c r="AW16" s="18" t="str">
        <f t="shared" si="18"/>
        <v>entr</v>
      </c>
      <c r="AX16" s="18" t="str">
        <f t="shared" si="18"/>
        <v>entr</v>
      </c>
      <c r="AY16" s="18" t="str">
        <f t="shared" si="18"/>
        <v>entr</v>
      </c>
      <c r="AZ16" s="18" t="str">
        <f t="shared" si="18"/>
        <v>entr</v>
      </c>
      <c r="BA16" s="18" t="str">
        <f t="shared" si="18"/>
        <v>entr</v>
      </c>
      <c r="BB16" s="18" t="str">
        <f t="shared" ref="BB16:BM20" si="19">IF(OR(AND(BB$6&lt;=$J16,BB$6&lt;=$H16,BB$6&lt;=$K16,BB$6&lt;=$I16),AND(BB$6&lt;=$J16,BB$6+7&gt;$H16,BB$6&lt;=$K16,BB$6+7&gt;$I16),AND(BB$6+7&gt;$J16,BB$6&lt;=$H16,BB$6+7&gt;$K16,BB$6&lt;=$I16),AND(BB$6+7&gt;$J16,BB$6+7&gt;$H16,BB$6+7&gt;$K16,BB$6+7&gt;$I16)),"entr",IF(OR(AND(BB$6&lt;=$J16,BB$6+7&gt;$H16,BB$6&lt;=$K16,BB$6&lt;=$I16),AND(BB$6+7&gt;$J16,BB$6+7&gt;$H16,BB$6+7&gt;$K16,BB$6&lt;=$I16)),"etr",IF(OR(AND(BB$6+7&gt;$J16,BB$6&lt;=$H16,BB$6&lt;=$K16,BB$6&lt;=$I16),AND(BB$6+7&gt;$J16,BB$6+7&gt;$H16,BB$6&lt;=$K16,BB$6+7&gt;$I16)),"fntr",IF(AND(BB$6+7&gt;$J16,BB$6+7&gt;$H16,BB$6&lt;=$K16,BB$6&lt;=$I16),"ftr","err"))))</f>
        <v>entr</v>
      </c>
      <c r="BC16" s="18" t="str">
        <f t="shared" si="19"/>
        <v>entr</v>
      </c>
      <c r="BD16" s="18" t="str">
        <f t="shared" si="19"/>
        <v>entr</v>
      </c>
      <c r="BE16" s="18" t="str">
        <f t="shared" si="19"/>
        <v>entr</v>
      </c>
      <c r="BF16" s="18" t="str">
        <f t="shared" si="19"/>
        <v>entr</v>
      </c>
      <c r="BG16" s="18" t="str">
        <f t="shared" si="19"/>
        <v>entr</v>
      </c>
      <c r="BH16" s="18" t="str">
        <f t="shared" si="19"/>
        <v>entr</v>
      </c>
      <c r="BI16" s="18" t="str">
        <f t="shared" si="19"/>
        <v>entr</v>
      </c>
      <c r="BJ16" s="18" t="str">
        <f t="shared" si="19"/>
        <v>entr</v>
      </c>
      <c r="BK16" s="18" t="str">
        <f t="shared" si="19"/>
        <v>entr</v>
      </c>
      <c r="BL16" s="18" t="str">
        <f t="shared" si="19"/>
        <v>entr</v>
      </c>
      <c r="BM16" s="18" t="str">
        <f t="shared" si="19"/>
        <v>entr</v>
      </c>
    </row>
    <row r="17" spans="2:65" ht="16.5">
      <c r="B17" s="13">
        <v>2.2999999999999998</v>
      </c>
      <c r="C17" s="14" t="s">
        <v>73</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6"/>
        <v>entr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si="17"/>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si="18"/>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si="19"/>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ht="16.5">
      <c r="B18" s="13">
        <v>2.4</v>
      </c>
      <c r="C18" s="14" t="s">
        <v>74</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ht="16.5">
      <c r="B19" s="13">
        <v>2.5</v>
      </c>
      <c r="C19" s="14" t="s">
        <v>75</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ht="16.5">
      <c r="B20" s="13">
        <v>2.6</v>
      </c>
      <c r="C20" s="14" t="s">
        <v>76</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ht="16.5">
      <c r="B21" s="7">
        <v>3</v>
      </c>
      <c r="C21" s="8" t="s">
        <v>78</v>
      </c>
      <c r="D21" s="41"/>
      <c r="E21" s="42"/>
      <c r="F21" s="43"/>
      <c r="G21" s="9">
        <v>0.25</v>
      </c>
      <c r="H21" s="37">
        <f>MIN(H22:H27)</f>
        <v>45750</v>
      </c>
      <c r="I21" s="37">
        <f t="shared" ref="I21:K21" si="20">MIN(I22:I27)</f>
        <v>45758</v>
      </c>
      <c r="J21" s="37">
        <f t="shared" si="20"/>
        <v>45750</v>
      </c>
      <c r="K21" s="37">
        <f t="shared" si="20"/>
        <v>45758</v>
      </c>
      <c r="L21" s="10" t="str">
        <f t="shared" si="1"/>
        <v/>
      </c>
      <c r="M21" s="11">
        <f t="shared" si="2"/>
        <v>7</v>
      </c>
      <c r="N21" s="12" t="str">
        <f t="shared" ref="N21:W29" si="21">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ftr</v>
      </c>
      <c r="O21" s="12" t="str">
        <f t="shared" si="21"/>
        <v>entr</v>
      </c>
      <c r="P21" s="12" t="str">
        <f t="shared" si="21"/>
        <v>entr</v>
      </c>
      <c r="Q21" s="12" t="str">
        <f t="shared" si="21"/>
        <v>entr</v>
      </c>
      <c r="R21" s="12" t="str">
        <f t="shared" si="21"/>
        <v>entr</v>
      </c>
      <c r="S21" s="12" t="str">
        <f t="shared" si="21"/>
        <v>entr</v>
      </c>
      <c r="T21" s="12" t="str">
        <f t="shared" si="21"/>
        <v>entr</v>
      </c>
      <c r="U21" s="12" t="str">
        <f t="shared" si="21"/>
        <v>entr</v>
      </c>
      <c r="V21" s="12" t="str">
        <f t="shared" si="21"/>
        <v>entr</v>
      </c>
      <c r="W21" s="12" t="str">
        <f t="shared" si="21"/>
        <v>entr</v>
      </c>
      <c r="X21" s="12" t="str">
        <f t="shared" ref="X21:AE29" si="22">IF(OR(AND(X$6+6&lt;=$J21,X$6+6&lt;=$H21,X$6+6&lt;=$K21,X$6+6&lt;=$I21),AND(X$6+6&lt;=$J21,X$6+6&gt;$H21,X$6+6&lt;=$K21,X$6+6&gt;$I21),AND(X$6+6&gt;$J21,X$6+6&lt;=$H21,X$6+6&gt;$K21,X$6+6&lt;=$I21),AND(X$6+6&gt;$J21,X$6+6&gt;$H21,X$6+6&gt;$K21,X$6+6&gt;$I21)),"entr",IF(OR(AND(X$6+6&lt;=$J21,X$6+6&gt;$H21,X$6+6&lt;=$K21,X$6+6&lt;=$I21),AND(X$6+6&gt;$J21,X$6+6&gt;$H21,X$6+6&gt;$K21,X$6+6&lt;=$I21)),"etr",IF(OR(AND(X$6+6&gt;$J21,X$6+6&lt;=$H21,X$6+6&lt;=$K21,X$6+6&lt;=$I21),AND(X$6+6&gt;$J21,X$6+6&gt;$H21,X$6+6&lt;=$K21,X$6+6&gt;$I21)),"fntr",IF(AND(X$6+6&gt;$J21,X$6+6&gt;$H21,X$6+6&lt;=$K21,X$6+6&lt;=$I21),"ftr","err"))))</f>
        <v>entr</v>
      </c>
      <c r="Y21" s="12" t="str">
        <f t="shared" si="22"/>
        <v>entr</v>
      </c>
      <c r="Z21" s="12" t="str">
        <f t="shared" si="22"/>
        <v>entr</v>
      </c>
      <c r="AA21" s="12" t="str">
        <f t="shared" si="22"/>
        <v>entr</v>
      </c>
      <c r="AB21" s="12" t="str">
        <f t="shared" si="22"/>
        <v>entr</v>
      </c>
      <c r="AC21" s="12" t="str">
        <f t="shared" si="22"/>
        <v>entr</v>
      </c>
      <c r="AD21" s="12" t="str">
        <f t="shared" si="22"/>
        <v>entr</v>
      </c>
      <c r="AE21" s="12" t="str">
        <f t="shared" si="22"/>
        <v>entr</v>
      </c>
      <c r="AF21" s="12" t="str">
        <f t="shared" ref="AF21:AO22" si="23">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3"/>
        <v>entr</v>
      </c>
      <c r="AH21" s="12" t="str">
        <f t="shared" si="23"/>
        <v>entr</v>
      </c>
      <c r="AI21" s="12" t="str">
        <f t="shared" si="23"/>
        <v>entr</v>
      </c>
      <c r="AJ21" s="12" t="str">
        <f t="shared" si="23"/>
        <v>entr</v>
      </c>
      <c r="AK21" s="12" t="str">
        <f t="shared" si="23"/>
        <v>entr</v>
      </c>
      <c r="AL21" s="12" t="str">
        <f t="shared" si="23"/>
        <v>entr</v>
      </c>
      <c r="AM21" s="12" t="str">
        <f t="shared" si="23"/>
        <v>entr</v>
      </c>
      <c r="AN21" s="12" t="str">
        <f t="shared" si="23"/>
        <v>entr</v>
      </c>
      <c r="AO21" s="12" t="str">
        <f t="shared" si="23"/>
        <v>entr</v>
      </c>
      <c r="AP21" s="12" t="str">
        <f t="shared" ref="AP21:AY22" si="24">IF(  OR(   AND(    AP$6&lt;$J21,    AP$6&lt;$H21,    AP$6&lt;$K21,    AP$6&lt;$I21    ),   AND(    AP$6&lt;$J21,    AP$6&gt;$H21,    AP$6&lt;$K21,    AP$6&gt;$I21    ),   AND(    AP$6&gt;$J21,    AP$6&lt;$H21,    AP$6&gt;$K21,    AP$6&lt;$I21    ),   AND(    AP$6&gt;$J21,    AP$6&gt;$H21,    AP$6&gt;$K21,    AP$6&gt;$I21    )   ),   "entr",   IF(    OR(     AND(      AP$6&lt;$J21,      AP$6&gt;$H21,      AP$6&lt;$K21,      AP$6&lt;$I21      ),     AND(      AP$6&gt;$J21,      AP$6&gt;$H21,      AP$6&gt;$K21,      AP$6&lt;$I21      )     ),     "etr",     IF(      OR(       AND(        AP$6&gt;$J21,        AP$6&lt;$H21,        AP$6&lt;$K21,        AP$6&lt;$I21        ),       AND(        AP$6&gt;$J21,        AP$6&gt;$H21,        AP$6&lt;$K21,        AP$6&gt;$I21        )       ),       "fntr",       IF(        AND(         AP$6&gt;$J21,         AP$6&gt;$H21,         AP$6&lt;$K21,         AP$6&lt;$I21         ),         "ftr",          "err"))))</f>
        <v>entr</v>
      </c>
      <c r="AQ21" s="12" t="str">
        <f t="shared" si="24"/>
        <v>entr</v>
      </c>
      <c r="AR21" s="12" t="str">
        <f t="shared" si="24"/>
        <v>entr</v>
      </c>
      <c r="AS21" s="12" t="str">
        <f t="shared" si="24"/>
        <v>entr</v>
      </c>
      <c r="AT21" s="12" t="str">
        <f t="shared" si="24"/>
        <v>entr</v>
      </c>
      <c r="AU21" s="12" t="str">
        <f t="shared" si="24"/>
        <v>entr</v>
      </c>
      <c r="AV21" s="12" t="str">
        <f t="shared" si="24"/>
        <v>entr</v>
      </c>
      <c r="AW21" s="12" t="str">
        <f t="shared" si="24"/>
        <v>entr</v>
      </c>
      <c r="AX21" s="12" t="str">
        <f t="shared" si="24"/>
        <v>entr</v>
      </c>
      <c r="AY21" s="12" t="str">
        <f t="shared" si="24"/>
        <v>entr</v>
      </c>
      <c r="AZ21" s="12" t="str">
        <f t="shared" ref="AZ21:BM22" si="25">IF(  OR(   AND(    AZ$6&lt;$J21,    AZ$6&lt;$H21,    AZ$6&lt;$K21,    AZ$6&lt;$I21    ),   AND(    AZ$6&lt;$J21,    AZ$6&gt;$H21,    AZ$6&lt;$K21,    AZ$6&gt;$I21    ),   AND(    AZ$6&gt;$J21,    AZ$6&lt;$H21,    AZ$6&gt;$K21,    AZ$6&lt;$I21    ),   AND(    AZ$6&gt;$J21,    AZ$6&gt;$H21,    AZ$6&gt;$K21,    AZ$6&gt;$I21    )   ),   "entr",   IF(    OR(     AND(      AZ$6&lt;$J21,      AZ$6&gt;$H21,      AZ$6&lt;$K21,      AZ$6&lt;$I21      ),     AND(      AZ$6&gt;$J21,      AZ$6&gt;$H21,      AZ$6&gt;$K21,      AZ$6&lt;$I21      )     ),     "etr",     IF(      OR(       AND(        AZ$6&gt;$J21,        AZ$6&lt;$H21,        AZ$6&lt;$K21,        AZ$6&lt;$I21        ),       AND(        AZ$6&gt;$J21,        AZ$6&gt;$H21,        AZ$6&lt;$K21,        AZ$6&gt;$I21        )       ),       "fntr",       IF(        AND(         AZ$6&gt;$J21,         AZ$6&gt;$H21,         AZ$6&lt;$K21,         AZ$6&lt;$I21         ),         "ftr",          "err"))))</f>
        <v>entr</v>
      </c>
      <c r="BA21" s="12" t="str">
        <f t="shared" si="25"/>
        <v>entr</v>
      </c>
      <c r="BB21" s="12" t="str">
        <f t="shared" si="25"/>
        <v>entr</v>
      </c>
      <c r="BC21" s="12" t="str">
        <f t="shared" si="25"/>
        <v>entr</v>
      </c>
      <c r="BD21" s="12" t="str">
        <f t="shared" si="25"/>
        <v>entr</v>
      </c>
      <c r="BE21" s="12" t="str">
        <f t="shared" si="25"/>
        <v>entr</v>
      </c>
      <c r="BF21" s="12" t="str">
        <f t="shared" si="25"/>
        <v>entr</v>
      </c>
      <c r="BG21" s="12" t="str">
        <f t="shared" si="25"/>
        <v>entr</v>
      </c>
      <c r="BH21" s="12" t="str">
        <f t="shared" si="25"/>
        <v>entr</v>
      </c>
      <c r="BI21" s="12" t="str">
        <f t="shared" si="25"/>
        <v>entr</v>
      </c>
      <c r="BJ21" s="12" t="str">
        <f t="shared" si="25"/>
        <v>entr</v>
      </c>
      <c r="BK21" s="12" t="str">
        <f t="shared" si="25"/>
        <v>entr</v>
      </c>
      <c r="BL21" s="12" t="str">
        <f t="shared" si="25"/>
        <v>entr</v>
      </c>
      <c r="BM21" s="12" t="str">
        <f t="shared" si="25"/>
        <v>entr</v>
      </c>
    </row>
    <row r="22" spans="2:65" ht="16.5">
      <c r="B22" s="13">
        <v>3.1</v>
      </c>
      <c r="C22" s="14" t="s">
        <v>71</v>
      </c>
      <c r="D22" s="44"/>
      <c r="E22" s="45"/>
      <c r="F22" s="44"/>
      <c r="G22" s="15">
        <v>0.33</v>
      </c>
      <c r="H22" s="38">
        <v>45750</v>
      </c>
      <c r="I22" s="39">
        <v>45758</v>
      </c>
      <c r="J22" s="38">
        <v>45750</v>
      </c>
      <c r="K22" s="39">
        <v>45758</v>
      </c>
      <c r="L22" s="16" t="str">
        <f t="shared" si="1"/>
        <v/>
      </c>
      <c r="M22" s="17">
        <f t="shared" si="2"/>
        <v>7</v>
      </c>
      <c r="N22" s="18" t="str">
        <f t="shared" si="21"/>
        <v>ftr</v>
      </c>
      <c r="O22" s="18" t="str">
        <f t="shared" si="21"/>
        <v>entr</v>
      </c>
      <c r="P22" s="18" t="str">
        <f t="shared" si="21"/>
        <v>entr</v>
      </c>
      <c r="Q22" s="18" t="str">
        <f t="shared" si="21"/>
        <v>entr</v>
      </c>
      <c r="R22" s="18" t="str">
        <f t="shared" si="21"/>
        <v>entr</v>
      </c>
      <c r="S22" s="18" t="str">
        <f t="shared" si="21"/>
        <v>entr</v>
      </c>
      <c r="T22" s="18" t="str">
        <f t="shared" si="21"/>
        <v>entr</v>
      </c>
      <c r="U22" s="18" t="str">
        <f t="shared" si="21"/>
        <v>entr</v>
      </c>
      <c r="V22" s="18" t="str">
        <f t="shared" si="21"/>
        <v>entr</v>
      </c>
      <c r="W22" s="18" t="str">
        <f t="shared" si="21"/>
        <v>entr</v>
      </c>
      <c r="X22" s="18" t="str">
        <f t="shared" si="22"/>
        <v>entr</v>
      </c>
      <c r="Y22" s="18" t="str">
        <f t="shared" si="22"/>
        <v>entr</v>
      </c>
      <c r="Z22" s="18" t="str">
        <f t="shared" si="22"/>
        <v>entr</v>
      </c>
      <c r="AA22" s="18" t="str">
        <f t="shared" si="22"/>
        <v>entr</v>
      </c>
      <c r="AB22" s="18" t="str">
        <f t="shared" si="22"/>
        <v>entr</v>
      </c>
      <c r="AC22" s="18" t="str">
        <f t="shared" si="22"/>
        <v>entr</v>
      </c>
      <c r="AD22" s="18" t="str">
        <f t="shared" si="22"/>
        <v>entr</v>
      </c>
      <c r="AE22" s="18" t="str">
        <f t="shared" si="22"/>
        <v>entr</v>
      </c>
      <c r="AF22" s="18" t="str">
        <f t="shared" si="23"/>
        <v>entr</v>
      </c>
      <c r="AG22" s="18" t="str">
        <f t="shared" si="23"/>
        <v>entr</v>
      </c>
      <c r="AH22" s="18" t="str">
        <f t="shared" si="23"/>
        <v>entr</v>
      </c>
      <c r="AI22" s="18" t="str">
        <f t="shared" si="23"/>
        <v>entr</v>
      </c>
      <c r="AJ22" s="18" t="str">
        <f t="shared" si="23"/>
        <v>entr</v>
      </c>
      <c r="AK22" s="18" t="str">
        <f t="shared" si="23"/>
        <v>entr</v>
      </c>
      <c r="AL22" s="18" t="str">
        <f t="shared" si="23"/>
        <v>entr</v>
      </c>
      <c r="AM22" s="18" t="str">
        <f t="shared" si="23"/>
        <v>entr</v>
      </c>
      <c r="AN22" s="18" t="str">
        <f t="shared" si="23"/>
        <v>entr</v>
      </c>
      <c r="AO22" s="18" t="str">
        <f t="shared" si="23"/>
        <v>entr</v>
      </c>
      <c r="AP22" s="18" t="str">
        <f t="shared" si="24"/>
        <v>entr</v>
      </c>
      <c r="AQ22" s="18" t="str">
        <f t="shared" si="24"/>
        <v>entr</v>
      </c>
      <c r="AR22" s="18" t="str">
        <f t="shared" si="24"/>
        <v>entr</v>
      </c>
      <c r="AS22" s="18" t="str">
        <f t="shared" si="24"/>
        <v>entr</v>
      </c>
      <c r="AT22" s="18" t="str">
        <f t="shared" si="24"/>
        <v>entr</v>
      </c>
      <c r="AU22" s="18" t="str">
        <f t="shared" si="24"/>
        <v>entr</v>
      </c>
      <c r="AV22" s="18" t="str">
        <f t="shared" si="24"/>
        <v>entr</v>
      </c>
      <c r="AW22" s="18" t="str">
        <f t="shared" si="24"/>
        <v>entr</v>
      </c>
      <c r="AX22" s="18" t="str">
        <f t="shared" si="24"/>
        <v>entr</v>
      </c>
      <c r="AY22" s="18" t="str">
        <f t="shared" si="24"/>
        <v>entr</v>
      </c>
      <c r="AZ22" s="18" t="str">
        <f t="shared" si="25"/>
        <v>entr</v>
      </c>
      <c r="BA22" s="18" t="str">
        <f t="shared" si="25"/>
        <v>entr</v>
      </c>
      <c r="BB22" s="18" t="str">
        <f t="shared" si="25"/>
        <v>entr</v>
      </c>
      <c r="BC22" s="18" t="str">
        <f t="shared" si="25"/>
        <v>entr</v>
      </c>
      <c r="BD22" s="18" t="str">
        <f t="shared" si="25"/>
        <v>entr</v>
      </c>
      <c r="BE22" s="18" t="str">
        <f t="shared" si="25"/>
        <v>entr</v>
      </c>
      <c r="BF22" s="18" t="str">
        <f t="shared" si="25"/>
        <v>entr</v>
      </c>
      <c r="BG22" s="18" t="str">
        <f t="shared" si="25"/>
        <v>entr</v>
      </c>
      <c r="BH22" s="18" t="str">
        <f t="shared" si="25"/>
        <v>entr</v>
      </c>
      <c r="BI22" s="18" t="str">
        <f t="shared" si="25"/>
        <v>entr</v>
      </c>
      <c r="BJ22" s="18" t="str">
        <f t="shared" si="25"/>
        <v>entr</v>
      </c>
      <c r="BK22" s="18" t="str">
        <f t="shared" si="25"/>
        <v>entr</v>
      </c>
      <c r="BL22" s="18" t="str">
        <f t="shared" si="25"/>
        <v>entr</v>
      </c>
      <c r="BM22" s="18" t="str">
        <f t="shared" si="25"/>
        <v>entr</v>
      </c>
    </row>
    <row r="23" spans="2:65" ht="16.5">
      <c r="B23" s="13">
        <v>3.2</v>
      </c>
      <c r="C23" s="14" t="s">
        <v>72</v>
      </c>
      <c r="D23" s="44"/>
      <c r="E23" s="45"/>
      <c r="F23" s="44"/>
      <c r="G23" s="15">
        <v>1</v>
      </c>
      <c r="H23" s="38">
        <v>45755</v>
      </c>
      <c r="I23" s="39">
        <v>45767</v>
      </c>
      <c r="J23" s="38">
        <v>45755</v>
      </c>
      <c r="K23" s="39">
        <v>45767</v>
      </c>
      <c r="L23" s="16" t="str">
        <f t="shared" si="1"/>
        <v/>
      </c>
      <c r="M23" s="17">
        <f t="shared" si="2"/>
        <v>9</v>
      </c>
      <c r="N23" s="18" t="str">
        <f t="shared" si="21"/>
        <v>entr</v>
      </c>
      <c r="O23" s="18" t="str">
        <f t="shared" si="21"/>
        <v>ftr</v>
      </c>
      <c r="P23" s="18" t="str">
        <f t="shared" si="21"/>
        <v>ftr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ref="AF23:AO24" si="26">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6"/>
        <v>entr</v>
      </c>
      <c r="AH23" s="18" t="str">
        <f t="shared" si="26"/>
        <v>entr</v>
      </c>
      <c r="AI23" s="18" t="str">
        <f t="shared" si="26"/>
        <v>entr</v>
      </c>
      <c r="AJ23" s="18" t="str">
        <f t="shared" si="26"/>
        <v>entr</v>
      </c>
      <c r="AK23" s="18" t="str">
        <f t="shared" si="26"/>
        <v>entr</v>
      </c>
      <c r="AL23" s="18" t="str">
        <f t="shared" si="26"/>
        <v>entr</v>
      </c>
      <c r="AM23" s="18" t="str">
        <f t="shared" si="26"/>
        <v>entr</v>
      </c>
      <c r="AN23" s="18" t="str">
        <f t="shared" si="26"/>
        <v>entr</v>
      </c>
      <c r="AO23" s="18" t="str">
        <f t="shared" si="26"/>
        <v>entr</v>
      </c>
      <c r="AP23" s="18" t="str">
        <f t="shared" ref="AP23:AY24" si="27">IF(OR(AND(AP$6+7&lt;=$J23,AP$6+7&lt;=$H23,AP$6+7&lt;=$K23,AP$6+7&lt;=$I23),AND(AP$6+7&lt;=$J23,AP$6+7&gt;$H23,AP$6+7&lt;=$K23,AP$6+7&gt;$I23),AND(AP$6+7&gt;$J23,AP$6+7&lt;=$H23,AP$6+7&gt;$K23,AP$6+7&lt;=$I23),AND(AP$6+7&gt;$J23,AP$6+7&gt;$H23,AP$6+7&gt;$K23,AP$6+7&gt;$I23)),"entr",IF(OR(AND(AP$6+7&lt;=$J23,AP$6+7&gt;$H23,AP$6+7&lt;=$K23,AP$6+7&lt;=$I23),AND(AP$6+7&gt;$J23,AP$6+7&gt;$H23,AP$6+7&gt;$K23,AP$6+7&lt;=$I23)),"etr",IF(OR(AND(AP$6+7&gt;$J23,AP$6+7&lt;=$H23,AP$6+7&lt;=$K23,AP$6+7&lt;=$I23),AND(AP$6+7&gt;$J23,AP$6+7&gt;$H23,AP$6+7&lt;=$K23,AP$6+7&gt;$I23)),"fntr",IF(AND(AP$6+7&gt;$J23,AP$6+7&gt;$H23,AP$6+7&lt;=$K23,AP$6+7&lt;=$I23),"ftr","err"))))</f>
        <v>entr</v>
      </c>
      <c r="AQ23" s="18" t="str">
        <f t="shared" si="27"/>
        <v>entr</v>
      </c>
      <c r="AR23" s="18" t="str">
        <f t="shared" si="27"/>
        <v>entr</v>
      </c>
      <c r="AS23" s="18" t="str">
        <f t="shared" si="27"/>
        <v>entr</v>
      </c>
      <c r="AT23" s="18" t="str">
        <f t="shared" si="27"/>
        <v>entr</v>
      </c>
      <c r="AU23" s="18" t="str">
        <f t="shared" si="27"/>
        <v>entr</v>
      </c>
      <c r="AV23" s="18" t="str">
        <f t="shared" si="27"/>
        <v>entr</v>
      </c>
      <c r="AW23" s="18" t="str">
        <f t="shared" si="27"/>
        <v>entr</v>
      </c>
      <c r="AX23" s="18" t="str">
        <f t="shared" si="27"/>
        <v>entr</v>
      </c>
      <c r="AY23" s="18" t="str">
        <f t="shared" si="27"/>
        <v>entr</v>
      </c>
      <c r="AZ23" s="18" t="str">
        <f t="shared" ref="AZ23:BM24" si="28">IF(OR(AND(AZ$6+7&lt;=$J23,AZ$6+7&lt;=$H23,AZ$6+7&lt;=$K23,AZ$6+7&lt;=$I23),AND(AZ$6+7&lt;=$J23,AZ$6+7&gt;$H23,AZ$6+7&lt;=$K23,AZ$6+7&gt;$I23),AND(AZ$6+7&gt;$J23,AZ$6+7&lt;=$H23,AZ$6+7&gt;$K23,AZ$6+7&lt;=$I23),AND(AZ$6+7&gt;$J23,AZ$6+7&gt;$H23,AZ$6+7&gt;$K23,AZ$6+7&gt;$I23)),"entr",IF(OR(AND(AZ$6+7&lt;=$J23,AZ$6+7&gt;$H23,AZ$6+7&lt;=$K23,AZ$6+7&lt;=$I23),AND(AZ$6+7&gt;$J23,AZ$6+7&gt;$H23,AZ$6+7&gt;$K23,AZ$6+7&lt;=$I23)),"etr",IF(OR(AND(AZ$6+7&gt;$J23,AZ$6+7&lt;=$H23,AZ$6+7&lt;=$K23,AZ$6+7&lt;=$I23),AND(AZ$6+7&gt;$J23,AZ$6+7&gt;$H23,AZ$6+7&lt;=$K23,AZ$6+7&gt;$I23)),"fntr",IF(AND(AZ$6+7&gt;$J23,AZ$6+7&gt;$H23,AZ$6+7&lt;=$K23,AZ$6+7&lt;=$I23),"ftr","err"))))</f>
        <v>entr</v>
      </c>
      <c r="BA23" s="18" t="str">
        <f t="shared" si="28"/>
        <v>entr</v>
      </c>
      <c r="BB23" s="18" t="str">
        <f t="shared" si="28"/>
        <v>entr</v>
      </c>
      <c r="BC23" s="18" t="str">
        <f t="shared" si="28"/>
        <v>entr</v>
      </c>
      <c r="BD23" s="18" t="str">
        <f t="shared" si="28"/>
        <v>entr</v>
      </c>
      <c r="BE23" s="18" t="str">
        <f t="shared" si="28"/>
        <v>entr</v>
      </c>
      <c r="BF23" s="18" t="str">
        <f t="shared" si="28"/>
        <v>entr</v>
      </c>
      <c r="BG23" s="18" t="str">
        <f t="shared" si="28"/>
        <v>entr</v>
      </c>
      <c r="BH23" s="18" t="str">
        <f t="shared" si="28"/>
        <v>entr</v>
      </c>
      <c r="BI23" s="18" t="str">
        <f t="shared" si="28"/>
        <v>entr</v>
      </c>
      <c r="BJ23" s="18" t="str">
        <f t="shared" si="28"/>
        <v>entr</v>
      </c>
      <c r="BK23" s="18" t="str">
        <f t="shared" si="28"/>
        <v>entr</v>
      </c>
      <c r="BL23" s="18" t="str">
        <f t="shared" si="28"/>
        <v>entr</v>
      </c>
      <c r="BM23" s="18" t="str">
        <f t="shared" si="28"/>
        <v>entr</v>
      </c>
    </row>
    <row r="24" spans="2:65" ht="16.5">
      <c r="B24" s="13">
        <v>3.3</v>
      </c>
      <c r="C24" s="14" t="s">
        <v>73</v>
      </c>
      <c r="D24" s="44"/>
      <c r="E24" s="45"/>
      <c r="F24" s="44"/>
      <c r="G24" s="15">
        <v>0.9</v>
      </c>
      <c r="H24" s="38">
        <v>45760</v>
      </c>
      <c r="I24" s="39">
        <v>45767</v>
      </c>
      <c r="J24" s="38">
        <v>45760</v>
      </c>
      <c r="K24" s="39">
        <v>45767</v>
      </c>
      <c r="L24" s="16" t="str">
        <f t="shared" si="1"/>
        <v/>
      </c>
      <c r="M24" s="17">
        <f t="shared" si="2"/>
        <v>5</v>
      </c>
      <c r="N24" s="18" t="str">
        <f t="shared" si="21"/>
        <v>entr</v>
      </c>
      <c r="O24" s="18" t="str">
        <f t="shared" si="21"/>
        <v>entr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si="26"/>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si="27"/>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si="28"/>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ht="16.5">
      <c r="B25" s="13">
        <v>3.4</v>
      </c>
      <c r="C25" s="14" t="s">
        <v>74</v>
      </c>
      <c r="D25" s="44"/>
      <c r="E25" s="45"/>
      <c r="F25" s="44"/>
      <c r="G25" s="15">
        <v>0.33</v>
      </c>
      <c r="H25" s="38">
        <v>45750</v>
      </c>
      <c r="I25" s="39">
        <v>45758</v>
      </c>
      <c r="J25" s="38">
        <v>45750</v>
      </c>
      <c r="K25" s="39">
        <v>45758</v>
      </c>
      <c r="L25" s="16" t="str">
        <f t="shared" si="1"/>
        <v/>
      </c>
      <c r="M25" s="17">
        <f t="shared" si="2"/>
        <v>7</v>
      </c>
      <c r="N25" s="18" t="str">
        <f t="shared" si="21"/>
        <v>ftr</v>
      </c>
      <c r="O25" s="18" t="str">
        <f t="shared" si="21"/>
        <v>entr</v>
      </c>
      <c r="P25" s="18" t="str">
        <f t="shared" si="21"/>
        <v>entr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ref="AF25:BM25" si="29">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9"/>
        <v>entr</v>
      </c>
      <c r="AH25" s="18" t="str">
        <f t="shared" si="29"/>
        <v>entr</v>
      </c>
      <c r="AI25" s="18" t="str">
        <f t="shared" si="29"/>
        <v>entr</v>
      </c>
      <c r="AJ25" s="18" t="str">
        <f t="shared" si="29"/>
        <v>entr</v>
      </c>
      <c r="AK25" s="18" t="str">
        <f t="shared" si="29"/>
        <v>entr</v>
      </c>
      <c r="AL25" s="18" t="str">
        <f t="shared" si="29"/>
        <v>entr</v>
      </c>
      <c r="AM25" s="18" t="str">
        <f t="shared" si="29"/>
        <v>entr</v>
      </c>
      <c r="AN25" s="18" t="str">
        <f t="shared" si="29"/>
        <v>entr</v>
      </c>
      <c r="AO25" s="18" t="str">
        <f t="shared" si="29"/>
        <v>entr</v>
      </c>
      <c r="AP25" s="18" t="str">
        <f t="shared" si="29"/>
        <v>entr</v>
      </c>
      <c r="AQ25" s="18" t="str">
        <f t="shared" si="29"/>
        <v>entr</v>
      </c>
      <c r="AR25" s="18" t="str">
        <f t="shared" si="29"/>
        <v>entr</v>
      </c>
      <c r="AS25" s="18" t="str">
        <f t="shared" si="29"/>
        <v>entr</v>
      </c>
      <c r="AT25" s="18" t="str">
        <f t="shared" si="29"/>
        <v>entr</v>
      </c>
      <c r="AU25" s="18" t="str">
        <f t="shared" si="29"/>
        <v>entr</v>
      </c>
      <c r="AV25" s="18" t="str">
        <f t="shared" si="29"/>
        <v>entr</v>
      </c>
      <c r="AW25" s="18" t="str">
        <f t="shared" si="29"/>
        <v>entr</v>
      </c>
      <c r="AX25" s="18" t="str">
        <f t="shared" si="29"/>
        <v>entr</v>
      </c>
      <c r="AY25" s="18" t="str">
        <f t="shared" si="29"/>
        <v>entr</v>
      </c>
      <c r="AZ25" s="18" t="str">
        <f t="shared" si="29"/>
        <v>entr</v>
      </c>
      <c r="BA25" s="18" t="str">
        <f t="shared" si="29"/>
        <v>entr</v>
      </c>
      <c r="BB25" s="18" t="str">
        <f t="shared" si="29"/>
        <v>entr</v>
      </c>
      <c r="BC25" s="18" t="str">
        <f t="shared" si="29"/>
        <v>entr</v>
      </c>
      <c r="BD25" s="18" t="str">
        <f t="shared" si="29"/>
        <v>entr</v>
      </c>
      <c r="BE25" s="18" t="str">
        <f t="shared" si="29"/>
        <v>entr</v>
      </c>
      <c r="BF25" s="18" t="str">
        <f t="shared" si="29"/>
        <v>entr</v>
      </c>
      <c r="BG25" s="18" t="str">
        <f t="shared" si="29"/>
        <v>entr</v>
      </c>
      <c r="BH25" s="18" t="str">
        <f t="shared" si="29"/>
        <v>entr</v>
      </c>
      <c r="BI25" s="18" t="str">
        <f t="shared" si="29"/>
        <v>entr</v>
      </c>
      <c r="BJ25" s="18" t="str">
        <f t="shared" si="29"/>
        <v>entr</v>
      </c>
      <c r="BK25" s="18" t="str">
        <f t="shared" si="29"/>
        <v>entr</v>
      </c>
      <c r="BL25" s="18" t="str">
        <f t="shared" si="29"/>
        <v>entr</v>
      </c>
      <c r="BM25" s="18" t="str">
        <f t="shared" si="29"/>
        <v>entr</v>
      </c>
    </row>
    <row r="26" spans="2:65" ht="16.5">
      <c r="B26" s="13">
        <v>3.5</v>
      </c>
      <c r="C26" s="14" t="s">
        <v>75</v>
      </c>
      <c r="D26" s="44"/>
      <c r="E26" s="45"/>
      <c r="F26" s="44"/>
      <c r="G26" s="15">
        <v>1</v>
      </c>
      <c r="H26" s="38">
        <v>45755</v>
      </c>
      <c r="I26" s="39">
        <v>45767</v>
      </c>
      <c r="J26" s="38">
        <v>45755</v>
      </c>
      <c r="K26" s="39">
        <v>45767</v>
      </c>
      <c r="L26" s="16" t="str">
        <f t="shared" si="1"/>
        <v/>
      </c>
      <c r="M26" s="17">
        <f t="shared" si="2"/>
        <v>9</v>
      </c>
      <c r="N26" s="18" t="str">
        <f t="shared" si="21"/>
        <v>entr</v>
      </c>
      <c r="O26" s="18" t="str">
        <f t="shared" si="21"/>
        <v>ftr</v>
      </c>
      <c r="P26" s="18" t="str">
        <f t="shared" si="21"/>
        <v>ftr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AO29" si="30">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30"/>
        <v>entr</v>
      </c>
      <c r="AH26" s="18" t="str">
        <f t="shared" si="30"/>
        <v>entr</v>
      </c>
      <c r="AI26" s="18" t="str">
        <f t="shared" si="30"/>
        <v>entr</v>
      </c>
      <c r="AJ26" s="18" t="str">
        <f t="shared" si="30"/>
        <v>entr</v>
      </c>
      <c r="AK26" s="18" t="str">
        <f t="shared" si="30"/>
        <v>entr</v>
      </c>
      <c r="AL26" s="18" t="str">
        <f t="shared" si="30"/>
        <v>entr</v>
      </c>
      <c r="AM26" s="18" t="str">
        <f t="shared" si="30"/>
        <v>entr</v>
      </c>
      <c r="AN26" s="18" t="str">
        <f t="shared" si="30"/>
        <v>entr</v>
      </c>
      <c r="AO26" s="18" t="str">
        <f t="shared" si="30"/>
        <v>entr</v>
      </c>
      <c r="AP26" s="18" t="str">
        <f t="shared" ref="AP26:AY29" si="31">IF(OR(AND(AP$6+7&lt;=$J26,AP$6+7&lt;=$H26,AP$6+7&lt;=$K26,AP$6+7&lt;=$I26),AND(AP$6+7&lt;=$J26,AP$6+7&gt;$H26,AP$6+7&lt;=$K26,AP$6+7&gt;$I26),AND(AP$6+7&gt;$J26,AP$6+7&lt;=$H26,AP$6+7&gt;$K26,AP$6+7&lt;=$I26),AND(AP$6+7&gt;$J26,AP$6+7&gt;$H26,AP$6+7&gt;$K26,AP$6+7&gt;$I26)),"entr",IF(OR(AND(AP$6+7&lt;=$J26,AP$6+7&gt;$H26,AP$6+7&lt;=$K26,AP$6+7&lt;=$I26),AND(AP$6+7&gt;$J26,AP$6+7&gt;$H26,AP$6+7&gt;$K26,AP$6+7&lt;=$I26)),"etr",IF(OR(AND(AP$6+7&gt;$J26,AP$6+7&lt;=$H26,AP$6+7&lt;=$K26,AP$6+7&lt;=$I26),AND(AP$6+7&gt;$J26,AP$6+7&gt;$H26,AP$6+7&lt;=$K26,AP$6+7&gt;$I26)),"fntr",IF(AND(AP$6+7&gt;$J26,AP$6+7&gt;$H26,AP$6+7&lt;=$K26,AP$6+7&lt;=$I26),"ftr","err"))))</f>
        <v>entr</v>
      </c>
      <c r="AQ26" s="18" t="str">
        <f t="shared" si="31"/>
        <v>entr</v>
      </c>
      <c r="AR26" s="18" t="str">
        <f t="shared" si="31"/>
        <v>entr</v>
      </c>
      <c r="AS26" s="18" t="str">
        <f t="shared" si="31"/>
        <v>entr</v>
      </c>
      <c r="AT26" s="18" t="str">
        <f t="shared" si="31"/>
        <v>entr</v>
      </c>
      <c r="AU26" s="18" t="str">
        <f t="shared" si="31"/>
        <v>entr</v>
      </c>
      <c r="AV26" s="18" t="str">
        <f t="shared" si="31"/>
        <v>entr</v>
      </c>
      <c r="AW26" s="18" t="str">
        <f t="shared" si="31"/>
        <v>entr</v>
      </c>
      <c r="AX26" s="18" t="str">
        <f t="shared" si="31"/>
        <v>entr</v>
      </c>
      <c r="AY26" s="18" t="str">
        <f t="shared" si="31"/>
        <v>entr</v>
      </c>
      <c r="AZ26" s="18" t="str">
        <f t="shared" ref="AZ26:BM29" si="32">IF(OR(AND(AZ$6+7&lt;=$J26,AZ$6+7&lt;=$H26,AZ$6+7&lt;=$K26,AZ$6+7&lt;=$I26),AND(AZ$6+7&lt;=$J26,AZ$6+7&gt;$H26,AZ$6+7&lt;=$K26,AZ$6+7&gt;$I26),AND(AZ$6+7&gt;$J26,AZ$6+7&lt;=$H26,AZ$6+7&gt;$K26,AZ$6+7&lt;=$I26),AND(AZ$6+7&gt;$J26,AZ$6+7&gt;$H26,AZ$6+7&gt;$K26,AZ$6+7&gt;$I26)),"entr",IF(OR(AND(AZ$6+7&lt;=$J26,AZ$6+7&gt;$H26,AZ$6+7&lt;=$K26,AZ$6+7&lt;=$I26),AND(AZ$6+7&gt;$J26,AZ$6+7&gt;$H26,AZ$6+7&gt;$K26,AZ$6+7&lt;=$I26)),"etr",IF(OR(AND(AZ$6+7&gt;$J26,AZ$6+7&lt;=$H26,AZ$6+7&lt;=$K26,AZ$6+7&lt;=$I26),AND(AZ$6+7&gt;$J26,AZ$6+7&gt;$H26,AZ$6+7&lt;=$K26,AZ$6+7&gt;$I26)),"fntr",IF(AND(AZ$6+7&gt;$J26,AZ$6+7&gt;$H26,AZ$6+7&lt;=$K26,AZ$6+7&lt;=$I26),"ftr","err"))))</f>
        <v>entr</v>
      </c>
      <c r="BA26" s="18" t="str">
        <f t="shared" si="32"/>
        <v>entr</v>
      </c>
      <c r="BB26" s="18" t="str">
        <f t="shared" si="32"/>
        <v>entr</v>
      </c>
      <c r="BC26" s="18" t="str">
        <f t="shared" si="32"/>
        <v>entr</v>
      </c>
      <c r="BD26" s="18" t="str">
        <f t="shared" si="32"/>
        <v>entr</v>
      </c>
      <c r="BE26" s="18" t="str">
        <f t="shared" si="32"/>
        <v>entr</v>
      </c>
      <c r="BF26" s="18" t="str">
        <f t="shared" si="32"/>
        <v>entr</v>
      </c>
      <c r="BG26" s="18" t="str">
        <f t="shared" si="32"/>
        <v>entr</v>
      </c>
      <c r="BH26" s="18" t="str">
        <f t="shared" si="32"/>
        <v>entr</v>
      </c>
      <c r="BI26" s="18" t="str">
        <f t="shared" si="32"/>
        <v>entr</v>
      </c>
      <c r="BJ26" s="18" t="str">
        <f t="shared" si="32"/>
        <v>entr</v>
      </c>
      <c r="BK26" s="18" t="str">
        <f t="shared" si="32"/>
        <v>entr</v>
      </c>
      <c r="BL26" s="18" t="str">
        <f t="shared" si="32"/>
        <v>entr</v>
      </c>
      <c r="BM26" s="18" t="str">
        <f t="shared" si="32"/>
        <v>entr</v>
      </c>
    </row>
    <row r="27" spans="2:65" ht="16.5">
      <c r="B27" s="13">
        <v>3.6</v>
      </c>
      <c r="C27" s="14" t="s">
        <v>76</v>
      </c>
      <c r="D27" s="44"/>
      <c r="E27" s="45"/>
      <c r="F27" s="44"/>
      <c r="G27" s="15">
        <v>0.9</v>
      </c>
      <c r="H27" s="38">
        <v>45760</v>
      </c>
      <c r="I27" s="39">
        <v>45767</v>
      </c>
      <c r="J27" s="38">
        <v>45760</v>
      </c>
      <c r="K27" s="39">
        <v>45767</v>
      </c>
      <c r="L27" s="16" t="str">
        <f t="shared" si="1"/>
        <v/>
      </c>
      <c r="M27" s="17">
        <f t="shared" si="2"/>
        <v>5</v>
      </c>
      <c r="N27" s="18" t="str">
        <f t="shared" si="21"/>
        <v>entr</v>
      </c>
      <c r="O27" s="18" t="str">
        <f t="shared" si="21"/>
        <v>entr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si="30"/>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si="31"/>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si="32"/>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ht="16.5">
      <c r="B28" s="19">
        <v>4</v>
      </c>
      <c r="C28" s="20" t="s">
        <v>79</v>
      </c>
      <c r="D28" s="46"/>
      <c r="E28" s="47"/>
      <c r="F28" s="48"/>
      <c r="G28" s="21">
        <v>0.4</v>
      </c>
      <c r="H28" s="37">
        <f>MIN(H29:H34)</f>
        <v>45750</v>
      </c>
      <c r="I28" s="37">
        <f t="shared" ref="I28" si="33">MIN(I29:I34)</f>
        <v>45758</v>
      </c>
      <c r="J28" s="37">
        <f t="shared" ref="J28" si="34">MIN(J29:J34)</f>
        <v>45750</v>
      </c>
      <c r="K28" s="37">
        <f t="shared" ref="K28" si="35">MIN(K29:K34)</f>
        <v>45758</v>
      </c>
      <c r="L28" s="22" t="str">
        <f t="shared" si="1"/>
        <v/>
      </c>
      <c r="M28" s="23">
        <f t="shared" si="2"/>
        <v>7</v>
      </c>
      <c r="N28" s="18" t="str">
        <f t="shared" si="21"/>
        <v>ftr</v>
      </c>
      <c r="O28" s="18" t="str">
        <f t="shared" si="21"/>
        <v>entr</v>
      </c>
      <c r="P28" s="18" t="str">
        <f t="shared" si="21"/>
        <v>entr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ht="16.5">
      <c r="B29" s="13">
        <v>4.0999999999999996</v>
      </c>
      <c r="C29" s="14" t="s">
        <v>71</v>
      </c>
      <c r="D29" s="44"/>
      <c r="E29" s="45"/>
      <c r="F29" s="44"/>
      <c r="G29" s="15">
        <v>0.7</v>
      </c>
      <c r="H29" s="38">
        <v>45750</v>
      </c>
      <c r="I29" s="39">
        <v>45758</v>
      </c>
      <c r="J29" s="38">
        <v>45750</v>
      </c>
      <c r="K29" s="39">
        <v>45758</v>
      </c>
      <c r="L29" s="16" t="str">
        <f t="shared" si="1"/>
        <v/>
      </c>
      <c r="M29" s="17">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ht="16.5">
      <c r="B30" s="13">
        <v>4.2</v>
      </c>
      <c r="C30" s="14" t="s">
        <v>72</v>
      </c>
      <c r="D30" s="44"/>
      <c r="E30" s="45"/>
      <c r="F30" s="44"/>
      <c r="G30" s="15">
        <v>0.6</v>
      </c>
      <c r="H30" s="38">
        <v>45755</v>
      </c>
      <c r="I30" s="39">
        <v>45767</v>
      </c>
      <c r="J30" s="38">
        <v>45755</v>
      </c>
      <c r="K30" s="39">
        <v>45767</v>
      </c>
      <c r="L30" s="16" t="str">
        <f t="shared" si="1"/>
        <v/>
      </c>
      <c r="M30" s="17">
        <f t="shared" si="2"/>
        <v>9</v>
      </c>
      <c r="N30" s="18" t="str">
        <f t="shared" ref="N30:W34" si="36">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6"/>
        <v>entr</v>
      </c>
      <c r="P30" s="18" t="str">
        <f t="shared" si="36"/>
        <v>entr</v>
      </c>
      <c r="Q30" s="18" t="str">
        <f t="shared" si="36"/>
        <v>entr</v>
      </c>
      <c r="R30" s="18" t="str">
        <f t="shared" si="36"/>
        <v>entr</v>
      </c>
      <c r="S30" s="18" t="str">
        <f t="shared" si="36"/>
        <v>entr</v>
      </c>
      <c r="T30" s="18" t="str">
        <f t="shared" si="36"/>
        <v>entr</v>
      </c>
      <c r="U30" s="18" t="str">
        <f t="shared" si="36"/>
        <v>entr</v>
      </c>
      <c r="V30" s="18" t="str">
        <f t="shared" si="36"/>
        <v>entr</v>
      </c>
      <c r="W30" s="18" t="str">
        <f t="shared" si="36"/>
        <v>entr</v>
      </c>
      <c r="X30" s="18" t="str">
        <f t="shared" ref="X30:AG34" si="37">IF(OR(AND(X$6&lt;=$J30,X$6&lt;=$H30,X$6&lt;=$K30,X$6&lt;=$I30),AND(X$6&lt;=$J30,X$6+7&gt;$H30,X$6&lt;=$K30,X$6+7&gt;$I30),AND(X$6+7&gt;$J30,X$6&lt;=$H30,X$6+7&gt;$K30,X$6&lt;=$I30),AND(X$6+7&gt;$J30,X$6+7&gt;$H30,X$6+7&gt;$K30,X$6+7&gt;$I30)),"entr",IF(OR(AND(X$6&lt;=$J30,X$6+7&gt;$H30,X$6&lt;=$K30,X$6&lt;=$I30),AND(X$6+7&gt;$J30,X$6+7&gt;$H30,X$6+7&gt;$K30,X$6&lt;=$I30)),"etr",IF(OR(AND(X$6+7&gt;$J30,X$6&lt;=$H30,X$6&lt;=$K30,X$6&lt;=$I30),AND(X$6+7&gt;$J30,X$6+7&gt;$H30,X$6&lt;=$K30,X$6+7&gt;$I30)),"fntr",IF(AND(X$6+7&gt;$J30,X$6+7&gt;$H30,X$6&lt;=$K30,X$6&lt;=$I30),"ftr","err"))))</f>
        <v>entr</v>
      </c>
      <c r="Y30" s="18" t="str">
        <f t="shared" si="37"/>
        <v>entr</v>
      </c>
      <c r="Z30" s="18" t="str">
        <f t="shared" si="37"/>
        <v>entr</v>
      </c>
      <c r="AA30" s="18" t="str">
        <f t="shared" si="37"/>
        <v>entr</v>
      </c>
      <c r="AB30" s="18" t="str">
        <f t="shared" si="37"/>
        <v>entr</v>
      </c>
      <c r="AC30" s="18" t="str">
        <f t="shared" si="37"/>
        <v>entr</v>
      </c>
      <c r="AD30" s="18" t="str">
        <f t="shared" si="37"/>
        <v>entr</v>
      </c>
      <c r="AE30" s="18" t="str">
        <f t="shared" si="37"/>
        <v>entr</v>
      </c>
      <c r="AF30" s="18" t="str">
        <f t="shared" si="37"/>
        <v>entr</v>
      </c>
      <c r="AG30" s="18" t="str">
        <f t="shared" si="37"/>
        <v>entr</v>
      </c>
      <c r="AH30" s="18" t="str">
        <f t="shared" ref="AH30:AQ34" si="38">IF(OR(AND(AH$6&lt;=$J30,AH$6&lt;=$H30,AH$6&lt;=$K30,AH$6&lt;=$I30),AND(AH$6&lt;=$J30,AH$6+7&gt;$H30,AH$6&lt;=$K30,AH$6+7&gt;$I30),AND(AH$6+7&gt;$J30,AH$6&lt;=$H30,AH$6+7&gt;$K30,AH$6&lt;=$I30),AND(AH$6+7&gt;$J30,AH$6+7&gt;$H30,AH$6+7&gt;$K30,AH$6+7&gt;$I30)),"entr",IF(OR(AND(AH$6&lt;=$J30,AH$6+7&gt;$H30,AH$6&lt;=$K30,AH$6&lt;=$I30),AND(AH$6+7&gt;$J30,AH$6+7&gt;$H30,AH$6+7&gt;$K30,AH$6&lt;=$I30)),"etr",IF(OR(AND(AH$6+7&gt;$J30,AH$6&lt;=$H30,AH$6&lt;=$K30,AH$6&lt;=$I30),AND(AH$6+7&gt;$J30,AH$6+7&gt;$H30,AH$6&lt;=$K30,AH$6+7&gt;$I30)),"fntr",IF(AND(AH$6+7&gt;$J30,AH$6+7&gt;$H30,AH$6&lt;=$K30,AH$6&lt;=$I30),"ftr","err"))))</f>
        <v>entr</v>
      </c>
      <c r="AI30" s="18" t="str">
        <f t="shared" si="38"/>
        <v>entr</v>
      </c>
      <c r="AJ30" s="18" t="str">
        <f t="shared" si="38"/>
        <v>entr</v>
      </c>
      <c r="AK30" s="18" t="str">
        <f t="shared" si="38"/>
        <v>entr</v>
      </c>
      <c r="AL30" s="18" t="str">
        <f t="shared" si="38"/>
        <v>entr</v>
      </c>
      <c r="AM30" s="18" t="str">
        <f t="shared" si="38"/>
        <v>entr</v>
      </c>
      <c r="AN30" s="18" t="str">
        <f t="shared" si="38"/>
        <v>entr</v>
      </c>
      <c r="AO30" s="18" t="str">
        <f t="shared" si="38"/>
        <v>entr</v>
      </c>
      <c r="AP30" s="18" t="str">
        <f t="shared" si="38"/>
        <v>entr</v>
      </c>
      <c r="AQ30" s="18" t="str">
        <f t="shared" si="38"/>
        <v>entr</v>
      </c>
      <c r="AR30" s="18" t="str">
        <f t="shared" ref="AR30:BA34" si="39">IF(OR(AND(AR$6&lt;=$J30,AR$6&lt;=$H30,AR$6&lt;=$K30,AR$6&lt;=$I30),AND(AR$6&lt;=$J30,AR$6+7&gt;$H30,AR$6&lt;=$K30,AR$6+7&gt;$I30),AND(AR$6+7&gt;$J30,AR$6&lt;=$H30,AR$6+7&gt;$K30,AR$6&lt;=$I30),AND(AR$6+7&gt;$J30,AR$6+7&gt;$H30,AR$6+7&gt;$K30,AR$6+7&gt;$I30)),"entr",IF(OR(AND(AR$6&lt;=$J30,AR$6+7&gt;$H30,AR$6&lt;=$K30,AR$6&lt;=$I30),AND(AR$6+7&gt;$J30,AR$6+7&gt;$H30,AR$6+7&gt;$K30,AR$6&lt;=$I30)),"etr",IF(OR(AND(AR$6+7&gt;$J30,AR$6&lt;=$H30,AR$6&lt;=$K30,AR$6&lt;=$I30),AND(AR$6+7&gt;$J30,AR$6+7&gt;$H30,AR$6&lt;=$K30,AR$6+7&gt;$I30)),"fntr",IF(AND(AR$6+7&gt;$J30,AR$6+7&gt;$H30,AR$6&lt;=$K30,AR$6&lt;=$I30),"ftr","err"))))</f>
        <v>entr</v>
      </c>
      <c r="AS30" s="18" t="str">
        <f t="shared" si="39"/>
        <v>entr</v>
      </c>
      <c r="AT30" s="18" t="str">
        <f t="shared" si="39"/>
        <v>entr</v>
      </c>
      <c r="AU30" s="18" t="str">
        <f t="shared" si="39"/>
        <v>entr</v>
      </c>
      <c r="AV30" s="18" t="str">
        <f t="shared" si="39"/>
        <v>entr</v>
      </c>
      <c r="AW30" s="18" t="str">
        <f t="shared" si="39"/>
        <v>entr</v>
      </c>
      <c r="AX30" s="18" t="str">
        <f t="shared" si="39"/>
        <v>entr</v>
      </c>
      <c r="AY30" s="18" t="str">
        <f t="shared" si="39"/>
        <v>entr</v>
      </c>
      <c r="AZ30" s="18" t="str">
        <f t="shared" si="39"/>
        <v>entr</v>
      </c>
      <c r="BA30" s="18" t="str">
        <f t="shared" si="39"/>
        <v>entr</v>
      </c>
      <c r="BB30" s="18" t="str">
        <f t="shared" ref="BB30:BM34" si="40">IF(OR(AND(BB$6&lt;=$J30,BB$6&lt;=$H30,BB$6&lt;=$K30,BB$6&lt;=$I30),AND(BB$6&lt;=$J30,BB$6+7&gt;$H30,BB$6&lt;=$K30,BB$6+7&gt;$I30),AND(BB$6+7&gt;$J30,BB$6&lt;=$H30,BB$6+7&gt;$K30,BB$6&lt;=$I30),AND(BB$6+7&gt;$J30,BB$6+7&gt;$H30,BB$6+7&gt;$K30,BB$6+7&gt;$I30)),"entr",IF(OR(AND(BB$6&lt;=$J30,BB$6+7&gt;$H30,BB$6&lt;=$K30,BB$6&lt;=$I30),AND(BB$6+7&gt;$J30,BB$6+7&gt;$H30,BB$6+7&gt;$K30,BB$6&lt;=$I30)),"etr",IF(OR(AND(BB$6+7&gt;$J30,BB$6&lt;=$H30,BB$6&lt;=$K30,BB$6&lt;=$I30),AND(BB$6+7&gt;$J30,BB$6+7&gt;$H30,BB$6&lt;=$K30,BB$6+7&gt;$I30)),"fntr",IF(AND(BB$6+7&gt;$J30,BB$6+7&gt;$H30,BB$6&lt;=$K30,BB$6&lt;=$I30),"ftr","err"))))</f>
        <v>entr</v>
      </c>
      <c r="BC30" s="18" t="str">
        <f t="shared" si="40"/>
        <v>entr</v>
      </c>
      <c r="BD30" s="18" t="str">
        <f t="shared" si="40"/>
        <v>entr</v>
      </c>
      <c r="BE30" s="18" t="str">
        <f t="shared" si="40"/>
        <v>entr</v>
      </c>
      <c r="BF30" s="18" t="str">
        <f t="shared" si="40"/>
        <v>entr</v>
      </c>
      <c r="BG30" s="18" t="str">
        <f t="shared" si="40"/>
        <v>entr</v>
      </c>
      <c r="BH30" s="18" t="str">
        <f t="shared" si="40"/>
        <v>entr</v>
      </c>
      <c r="BI30" s="18" t="str">
        <f t="shared" si="40"/>
        <v>entr</v>
      </c>
      <c r="BJ30" s="18" t="str">
        <f t="shared" si="40"/>
        <v>entr</v>
      </c>
      <c r="BK30" s="18" t="str">
        <f t="shared" si="40"/>
        <v>entr</v>
      </c>
      <c r="BL30" s="18" t="str">
        <f t="shared" si="40"/>
        <v>entr</v>
      </c>
      <c r="BM30" s="18" t="str">
        <f t="shared" si="40"/>
        <v>entr</v>
      </c>
    </row>
    <row r="31" spans="2:65" ht="16.5">
      <c r="B31" s="13">
        <v>4.3</v>
      </c>
      <c r="C31" s="14" t="s">
        <v>73</v>
      </c>
      <c r="D31" s="44"/>
      <c r="E31" s="45"/>
      <c r="F31" s="44"/>
      <c r="G31" s="15">
        <v>0.5</v>
      </c>
      <c r="H31" s="38">
        <v>45760</v>
      </c>
      <c r="I31" s="39">
        <v>45767</v>
      </c>
      <c r="J31" s="38">
        <v>45760</v>
      </c>
      <c r="K31" s="39">
        <v>45767</v>
      </c>
      <c r="L31" s="16" t="str">
        <f t="shared" si="1"/>
        <v/>
      </c>
      <c r="M31" s="17">
        <f t="shared" si="2"/>
        <v>5</v>
      </c>
      <c r="N31" s="18" t="str">
        <f t="shared" si="36"/>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si="37"/>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si="38"/>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si="39"/>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si="40"/>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ht="16.5">
      <c r="B32" s="13">
        <v>4.4000000000000004</v>
      </c>
      <c r="C32" s="14" t="s">
        <v>74</v>
      </c>
      <c r="D32" s="44"/>
      <c r="E32" s="45"/>
      <c r="F32" s="44"/>
      <c r="G32" s="15">
        <v>0.5</v>
      </c>
      <c r="H32" s="38">
        <v>45750</v>
      </c>
      <c r="I32" s="39">
        <v>45758</v>
      </c>
      <c r="J32" s="38">
        <v>45750</v>
      </c>
      <c r="K32" s="39">
        <v>45758</v>
      </c>
      <c r="L32" s="16" t="str">
        <f t="shared" si="1"/>
        <v/>
      </c>
      <c r="M32" s="17">
        <f t="shared" si="2"/>
        <v>7</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ht="16.5">
      <c r="B33" s="13">
        <v>4.5</v>
      </c>
      <c r="C33" s="14" t="s">
        <v>75</v>
      </c>
      <c r="D33" s="44"/>
      <c r="E33" s="45"/>
      <c r="F33" s="44"/>
      <c r="G33" s="15">
        <v>0.5</v>
      </c>
      <c r="H33" s="38">
        <v>45755</v>
      </c>
      <c r="I33" s="39">
        <v>45767</v>
      </c>
      <c r="J33" s="38">
        <v>45755</v>
      </c>
      <c r="K33" s="39">
        <v>45767</v>
      </c>
      <c r="L33" s="16" t="str">
        <f t="shared" si="1"/>
        <v/>
      </c>
      <c r="M33" s="17">
        <f t="shared" si="2"/>
        <v>9</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ht="16.5">
      <c r="B34" s="13">
        <v>4.5999999999999996</v>
      </c>
      <c r="C34" s="14" t="s">
        <v>76</v>
      </c>
      <c r="D34" s="44"/>
      <c r="E34" s="45"/>
      <c r="F34" s="44"/>
      <c r="G34" s="15">
        <v>0.5</v>
      </c>
      <c r="H34" s="38">
        <v>45760</v>
      </c>
      <c r="I34" s="39">
        <v>45767</v>
      </c>
      <c r="J34" s="38">
        <v>45760</v>
      </c>
      <c r="K34" s="39">
        <v>45767</v>
      </c>
      <c r="L34" s="16" t="str">
        <f t="shared" si="1"/>
        <v/>
      </c>
      <c r="M34" s="17">
        <f t="shared" si="2"/>
        <v>5</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ht="16.5">
      <c r="B35" s="19">
        <v>4</v>
      </c>
      <c r="C35" s="20" t="s">
        <v>79</v>
      </c>
      <c r="D35" s="46"/>
      <c r="E35" s="47"/>
      <c r="F35" s="48"/>
      <c r="G35" s="21">
        <v>0.4</v>
      </c>
      <c r="H35" s="37">
        <f>MIN(H36:H41)</f>
        <v>45750</v>
      </c>
      <c r="I35" s="37">
        <f t="shared" ref="I35" si="41">MIN(I36:I41)</f>
        <v>45758</v>
      </c>
      <c r="J35" s="37">
        <f t="shared" ref="J35" si="42">MIN(J36:J41)</f>
        <v>45750</v>
      </c>
      <c r="K35" s="37">
        <f t="shared" ref="K35" si="43">MIN(K36:K41)</f>
        <v>45758</v>
      </c>
      <c r="L35" s="22" t="str">
        <f t="shared" si="1"/>
        <v/>
      </c>
      <c r="M35" s="23">
        <f t="shared" si="2"/>
        <v>7</v>
      </c>
      <c r="N35" s="18" t="str">
        <f t="shared" ref="N35:W36" si="44">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ftr</v>
      </c>
      <c r="O35" s="18" t="str">
        <f t="shared" si="44"/>
        <v>entr</v>
      </c>
      <c r="P35" s="18" t="str">
        <f t="shared" si="44"/>
        <v>entr</v>
      </c>
      <c r="Q35" s="18" t="str">
        <f t="shared" si="44"/>
        <v>entr</v>
      </c>
      <c r="R35" s="18" t="str">
        <f t="shared" si="44"/>
        <v>entr</v>
      </c>
      <c r="S35" s="18" t="str">
        <f t="shared" si="44"/>
        <v>entr</v>
      </c>
      <c r="T35" s="18" t="str">
        <f t="shared" si="44"/>
        <v>entr</v>
      </c>
      <c r="U35" s="18" t="str">
        <f t="shared" si="44"/>
        <v>entr</v>
      </c>
      <c r="V35" s="18" t="str">
        <f t="shared" si="44"/>
        <v>entr</v>
      </c>
      <c r="W35" s="18" t="str">
        <f t="shared" si="44"/>
        <v>entr</v>
      </c>
      <c r="X35" s="18" t="str">
        <f t="shared" ref="X35:AE36" si="45">IF(OR(AND(X$6+6&lt;=$J35,X$6+6&lt;=$H35,X$6+6&lt;=$K35,X$6+6&lt;=$I35),AND(X$6+6&lt;=$J35,X$6+6&gt;$H35,X$6+6&lt;=$K35,X$6+6&gt;$I35),AND(X$6+6&gt;$J35,X$6+6&lt;=$H35,X$6+6&gt;$K35,X$6+6&lt;=$I35),AND(X$6+6&gt;$J35,X$6+6&gt;$H35,X$6+6&gt;$K35,X$6+6&gt;$I35)),"entr",IF(OR(AND(X$6+6&lt;=$J35,X$6+6&gt;$H35,X$6+6&lt;=$K35,X$6+6&lt;=$I35),AND(X$6+6&gt;$J35,X$6+6&gt;$H35,X$6+6&gt;$K35,X$6+6&lt;=$I35)),"etr",IF(OR(AND(X$6+6&gt;$J35,X$6+6&lt;=$H35,X$6+6&lt;=$K35,X$6+6&lt;=$I35),AND(X$6+6&gt;$J35,X$6+6&gt;$H35,X$6+6&lt;=$K35,X$6+6&gt;$I35)),"fntr",IF(AND(X$6+6&gt;$J35,X$6+6&gt;$H35,X$6+6&lt;=$K35,X$6+6&lt;=$I35),"ftr","err"))))</f>
        <v>entr</v>
      </c>
      <c r="Y35" s="18" t="str">
        <f t="shared" si="45"/>
        <v>entr</v>
      </c>
      <c r="Z35" s="18" t="str">
        <f t="shared" si="45"/>
        <v>entr</v>
      </c>
      <c r="AA35" s="18" t="str">
        <f t="shared" si="45"/>
        <v>entr</v>
      </c>
      <c r="AB35" s="18" t="str">
        <f t="shared" si="45"/>
        <v>entr</v>
      </c>
      <c r="AC35" s="18" t="str">
        <f t="shared" si="45"/>
        <v>entr</v>
      </c>
      <c r="AD35" s="18" t="str">
        <f t="shared" si="45"/>
        <v>entr</v>
      </c>
      <c r="AE35" s="18" t="str">
        <f t="shared" si="45"/>
        <v>entr</v>
      </c>
      <c r="AF35" s="18" t="str">
        <f t="shared" ref="AF35:AO36" si="46">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6"/>
        <v>entr</v>
      </c>
      <c r="AH35" s="18" t="str">
        <f t="shared" si="46"/>
        <v>entr</v>
      </c>
      <c r="AI35" s="18" t="str">
        <f t="shared" si="46"/>
        <v>entr</v>
      </c>
      <c r="AJ35" s="18" t="str">
        <f t="shared" si="46"/>
        <v>entr</v>
      </c>
      <c r="AK35" s="18" t="str">
        <f t="shared" si="46"/>
        <v>entr</v>
      </c>
      <c r="AL35" s="18" t="str">
        <f t="shared" si="46"/>
        <v>entr</v>
      </c>
      <c r="AM35" s="18" t="str">
        <f t="shared" si="46"/>
        <v>entr</v>
      </c>
      <c r="AN35" s="18" t="str">
        <f t="shared" si="46"/>
        <v>entr</v>
      </c>
      <c r="AO35" s="18" t="str">
        <f t="shared" si="46"/>
        <v>entr</v>
      </c>
      <c r="AP35" s="18" t="str">
        <f t="shared" ref="AP35:AY36" si="47">IF(OR(AND(AP$6+7&lt;=$J35,AP$6+7&lt;=$H35,AP$6+7&lt;=$K35,AP$6+7&lt;=$I35),AND(AP$6+7&lt;=$J35,AP$6+7&gt;$H35,AP$6+7&lt;=$K35,AP$6+7&gt;$I35),AND(AP$6+7&gt;$J35,AP$6+7&lt;=$H35,AP$6+7&gt;$K35,AP$6+7&lt;=$I35),AND(AP$6+7&gt;$J35,AP$6+7&gt;$H35,AP$6+7&gt;$K35,AP$6+7&gt;$I35)),"entr",IF(OR(AND(AP$6+7&lt;=$J35,AP$6+7&gt;$H35,AP$6+7&lt;=$K35,AP$6+7&lt;=$I35),AND(AP$6+7&gt;$J35,AP$6+7&gt;$H35,AP$6+7&gt;$K35,AP$6+7&lt;=$I35)),"etr",IF(OR(AND(AP$6+7&gt;$J35,AP$6+7&lt;=$H35,AP$6+7&lt;=$K35,AP$6+7&lt;=$I35),AND(AP$6+7&gt;$J35,AP$6+7&gt;$H35,AP$6+7&lt;=$K35,AP$6+7&gt;$I35)),"fntr",IF(AND(AP$6+7&gt;$J35,AP$6+7&gt;$H35,AP$6+7&lt;=$K35,AP$6+7&lt;=$I35),"ftr","err"))))</f>
        <v>entr</v>
      </c>
      <c r="AQ35" s="18" t="str">
        <f t="shared" si="47"/>
        <v>entr</v>
      </c>
      <c r="AR35" s="18" t="str">
        <f t="shared" si="47"/>
        <v>entr</v>
      </c>
      <c r="AS35" s="18" t="str">
        <f t="shared" si="47"/>
        <v>entr</v>
      </c>
      <c r="AT35" s="18" t="str">
        <f t="shared" si="47"/>
        <v>entr</v>
      </c>
      <c r="AU35" s="18" t="str">
        <f t="shared" si="47"/>
        <v>entr</v>
      </c>
      <c r="AV35" s="18" t="str">
        <f t="shared" si="47"/>
        <v>entr</v>
      </c>
      <c r="AW35" s="18" t="str">
        <f t="shared" si="47"/>
        <v>entr</v>
      </c>
      <c r="AX35" s="18" t="str">
        <f t="shared" si="47"/>
        <v>entr</v>
      </c>
      <c r="AY35" s="18" t="str">
        <f t="shared" si="47"/>
        <v>entr</v>
      </c>
      <c r="AZ35" s="18" t="str">
        <f t="shared" ref="AZ35:BM36" si="48">IF(OR(AND(AZ$6+7&lt;=$J35,AZ$6+7&lt;=$H35,AZ$6+7&lt;=$K35,AZ$6+7&lt;=$I35),AND(AZ$6+7&lt;=$J35,AZ$6+7&gt;$H35,AZ$6+7&lt;=$K35,AZ$6+7&gt;$I35),AND(AZ$6+7&gt;$J35,AZ$6+7&lt;=$H35,AZ$6+7&gt;$K35,AZ$6+7&lt;=$I35),AND(AZ$6+7&gt;$J35,AZ$6+7&gt;$H35,AZ$6+7&gt;$K35,AZ$6+7&gt;$I35)),"entr",IF(OR(AND(AZ$6+7&lt;=$J35,AZ$6+7&gt;$H35,AZ$6+7&lt;=$K35,AZ$6+7&lt;=$I35),AND(AZ$6+7&gt;$J35,AZ$6+7&gt;$H35,AZ$6+7&gt;$K35,AZ$6+7&lt;=$I35)),"etr",IF(OR(AND(AZ$6+7&gt;$J35,AZ$6+7&lt;=$H35,AZ$6+7&lt;=$K35,AZ$6+7&lt;=$I35),AND(AZ$6+7&gt;$J35,AZ$6+7&gt;$H35,AZ$6+7&lt;=$K35,AZ$6+7&gt;$I35)),"fntr",IF(AND(AZ$6+7&gt;$J35,AZ$6+7&gt;$H35,AZ$6+7&lt;=$K35,AZ$6+7&lt;=$I35),"ftr","err"))))</f>
        <v>entr</v>
      </c>
      <c r="BA35" s="18" t="str">
        <f t="shared" si="48"/>
        <v>entr</v>
      </c>
      <c r="BB35" s="18" t="str">
        <f t="shared" si="48"/>
        <v>entr</v>
      </c>
      <c r="BC35" s="18" t="str">
        <f t="shared" si="48"/>
        <v>entr</v>
      </c>
      <c r="BD35" s="18" t="str">
        <f t="shared" si="48"/>
        <v>entr</v>
      </c>
      <c r="BE35" s="18" t="str">
        <f t="shared" si="48"/>
        <v>entr</v>
      </c>
      <c r="BF35" s="18" t="str">
        <f t="shared" si="48"/>
        <v>entr</v>
      </c>
      <c r="BG35" s="18" t="str">
        <f t="shared" si="48"/>
        <v>entr</v>
      </c>
      <c r="BH35" s="18" t="str">
        <f t="shared" si="48"/>
        <v>entr</v>
      </c>
      <c r="BI35" s="18" t="str">
        <f t="shared" si="48"/>
        <v>entr</v>
      </c>
      <c r="BJ35" s="18" t="str">
        <f t="shared" si="48"/>
        <v>entr</v>
      </c>
      <c r="BK35" s="18" t="str">
        <f t="shared" si="48"/>
        <v>entr</v>
      </c>
      <c r="BL35" s="18" t="str">
        <f t="shared" si="48"/>
        <v>entr</v>
      </c>
      <c r="BM35" s="18" t="str">
        <f t="shared" si="48"/>
        <v>entr</v>
      </c>
    </row>
    <row r="36" spans="2:65" ht="16.5">
      <c r="B36" s="13">
        <v>4.0999999999999996</v>
      </c>
      <c r="C36" s="14" t="s">
        <v>71</v>
      </c>
      <c r="D36" s="44"/>
      <c r="E36" s="45"/>
      <c r="F36" s="44"/>
      <c r="G36" s="15">
        <v>0.7</v>
      </c>
      <c r="H36" s="38">
        <v>45750</v>
      </c>
      <c r="I36" s="39">
        <v>45758</v>
      </c>
      <c r="J36" s="38">
        <v>45750</v>
      </c>
      <c r="K36" s="39">
        <v>45758</v>
      </c>
      <c r="L36" s="16" t="str">
        <f t="shared" si="1"/>
        <v/>
      </c>
      <c r="M36" s="17">
        <f t="shared" si="2"/>
        <v>7</v>
      </c>
      <c r="N36" s="18" t="str">
        <f t="shared" si="44"/>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si="45"/>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si="46"/>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si="47"/>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si="48"/>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ht="16.5">
      <c r="B37" s="13">
        <v>4.2</v>
      </c>
      <c r="C37" s="14" t="s">
        <v>72</v>
      </c>
      <c r="D37" s="44"/>
      <c r="E37" s="45"/>
      <c r="F37" s="44"/>
      <c r="G37" s="15">
        <v>0.6</v>
      </c>
      <c r="H37" s="38">
        <v>45755</v>
      </c>
      <c r="I37" s="39">
        <v>45767</v>
      </c>
      <c r="J37" s="38">
        <v>45755</v>
      </c>
      <c r="K37" s="39">
        <v>45767</v>
      </c>
      <c r="L37" s="16" t="str">
        <f t="shared" si="1"/>
        <v/>
      </c>
      <c r="M37" s="17">
        <f t="shared" si="2"/>
        <v>9</v>
      </c>
      <c r="N37" s="18" t="str">
        <f t="shared" ref="N37:W41" si="49">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9"/>
        <v>entr</v>
      </c>
      <c r="P37" s="18" t="str">
        <f t="shared" si="49"/>
        <v>entr</v>
      </c>
      <c r="Q37" s="18" t="str">
        <f t="shared" si="49"/>
        <v>entr</v>
      </c>
      <c r="R37" s="18" t="str">
        <f t="shared" si="49"/>
        <v>entr</v>
      </c>
      <c r="S37" s="18" t="str">
        <f t="shared" si="49"/>
        <v>entr</v>
      </c>
      <c r="T37" s="18" t="str">
        <f t="shared" si="49"/>
        <v>entr</v>
      </c>
      <c r="U37" s="18" t="str">
        <f t="shared" si="49"/>
        <v>entr</v>
      </c>
      <c r="V37" s="18" t="str">
        <f t="shared" si="49"/>
        <v>entr</v>
      </c>
      <c r="W37" s="18" t="str">
        <f t="shared" si="49"/>
        <v>entr</v>
      </c>
      <c r="X37" s="18" t="str">
        <f t="shared" ref="X37:AG41" si="50">IF(OR(AND(X$6&lt;=$J37,X$6&lt;=$H37,X$6&lt;=$K37,X$6&lt;=$I37),AND(X$6&lt;=$J37,X$6+7&gt;$H37,X$6&lt;=$K37,X$6+7&gt;$I37),AND(X$6+7&gt;$J37,X$6&lt;=$H37,X$6+7&gt;$K37,X$6&lt;=$I37),AND(X$6+7&gt;$J37,X$6+7&gt;$H37,X$6+7&gt;$K37,X$6+7&gt;$I37)),"entr",IF(OR(AND(X$6&lt;=$J37,X$6+7&gt;$H37,X$6&lt;=$K37,X$6&lt;=$I37),AND(X$6+7&gt;$J37,X$6+7&gt;$H37,X$6+7&gt;$K37,X$6&lt;=$I37)),"etr",IF(OR(AND(X$6+7&gt;$J37,X$6&lt;=$H37,X$6&lt;=$K37,X$6&lt;=$I37),AND(X$6+7&gt;$J37,X$6+7&gt;$H37,X$6&lt;=$K37,X$6+7&gt;$I37)),"fntr",IF(AND(X$6+7&gt;$J37,X$6+7&gt;$H37,X$6&lt;=$K37,X$6&lt;=$I37),"ftr","err"))))</f>
        <v>entr</v>
      </c>
      <c r="Y37" s="18" t="str">
        <f t="shared" si="50"/>
        <v>entr</v>
      </c>
      <c r="Z37" s="18" t="str">
        <f t="shared" si="50"/>
        <v>entr</v>
      </c>
      <c r="AA37" s="18" t="str">
        <f t="shared" si="50"/>
        <v>entr</v>
      </c>
      <c r="AB37" s="18" t="str">
        <f t="shared" si="50"/>
        <v>entr</v>
      </c>
      <c r="AC37" s="18" t="str">
        <f t="shared" si="50"/>
        <v>entr</v>
      </c>
      <c r="AD37" s="18" t="str">
        <f t="shared" si="50"/>
        <v>entr</v>
      </c>
      <c r="AE37" s="18" t="str">
        <f t="shared" si="50"/>
        <v>entr</v>
      </c>
      <c r="AF37" s="18" t="str">
        <f t="shared" si="50"/>
        <v>entr</v>
      </c>
      <c r="AG37" s="18" t="str">
        <f t="shared" si="50"/>
        <v>entr</v>
      </c>
      <c r="AH37" s="18" t="str">
        <f t="shared" ref="AH37:AQ41" si="51">IF(OR(AND(AH$6&lt;=$J37,AH$6&lt;=$H37,AH$6&lt;=$K37,AH$6&lt;=$I37),AND(AH$6&lt;=$J37,AH$6+7&gt;$H37,AH$6&lt;=$K37,AH$6+7&gt;$I37),AND(AH$6+7&gt;$J37,AH$6&lt;=$H37,AH$6+7&gt;$K37,AH$6&lt;=$I37),AND(AH$6+7&gt;$J37,AH$6+7&gt;$H37,AH$6+7&gt;$K37,AH$6+7&gt;$I37)),"entr",IF(OR(AND(AH$6&lt;=$J37,AH$6+7&gt;$H37,AH$6&lt;=$K37,AH$6&lt;=$I37),AND(AH$6+7&gt;$J37,AH$6+7&gt;$H37,AH$6+7&gt;$K37,AH$6&lt;=$I37)),"etr",IF(OR(AND(AH$6+7&gt;$J37,AH$6&lt;=$H37,AH$6&lt;=$K37,AH$6&lt;=$I37),AND(AH$6+7&gt;$J37,AH$6+7&gt;$H37,AH$6&lt;=$K37,AH$6+7&gt;$I37)),"fntr",IF(AND(AH$6+7&gt;$J37,AH$6+7&gt;$H37,AH$6&lt;=$K37,AH$6&lt;=$I37),"ftr","err"))))</f>
        <v>entr</v>
      </c>
      <c r="AI37" s="18" t="str">
        <f t="shared" si="51"/>
        <v>entr</v>
      </c>
      <c r="AJ37" s="18" t="str">
        <f t="shared" si="51"/>
        <v>entr</v>
      </c>
      <c r="AK37" s="18" t="str">
        <f t="shared" si="51"/>
        <v>entr</v>
      </c>
      <c r="AL37" s="18" t="str">
        <f t="shared" si="51"/>
        <v>entr</v>
      </c>
      <c r="AM37" s="18" t="str">
        <f t="shared" si="51"/>
        <v>entr</v>
      </c>
      <c r="AN37" s="18" t="str">
        <f t="shared" si="51"/>
        <v>entr</v>
      </c>
      <c r="AO37" s="18" t="str">
        <f t="shared" si="51"/>
        <v>entr</v>
      </c>
      <c r="AP37" s="18" t="str">
        <f t="shared" si="51"/>
        <v>entr</v>
      </c>
      <c r="AQ37" s="18" t="str">
        <f t="shared" si="51"/>
        <v>entr</v>
      </c>
      <c r="AR37" s="18" t="str">
        <f t="shared" ref="AR37:BA41" si="52">IF(OR(AND(AR$6&lt;=$J37,AR$6&lt;=$H37,AR$6&lt;=$K37,AR$6&lt;=$I37),AND(AR$6&lt;=$J37,AR$6+7&gt;$H37,AR$6&lt;=$K37,AR$6+7&gt;$I37),AND(AR$6+7&gt;$J37,AR$6&lt;=$H37,AR$6+7&gt;$K37,AR$6&lt;=$I37),AND(AR$6+7&gt;$J37,AR$6+7&gt;$H37,AR$6+7&gt;$K37,AR$6+7&gt;$I37)),"entr",IF(OR(AND(AR$6&lt;=$J37,AR$6+7&gt;$H37,AR$6&lt;=$K37,AR$6&lt;=$I37),AND(AR$6+7&gt;$J37,AR$6+7&gt;$H37,AR$6+7&gt;$K37,AR$6&lt;=$I37)),"etr",IF(OR(AND(AR$6+7&gt;$J37,AR$6&lt;=$H37,AR$6&lt;=$K37,AR$6&lt;=$I37),AND(AR$6+7&gt;$J37,AR$6+7&gt;$H37,AR$6&lt;=$K37,AR$6+7&gt;$I37)),"fntr",IF(AND(AR$6+7&gt;$J37,AR$6+7&gt;$H37,AR$6&lt;=$K37,AR$6&lt;=$I37),"ftr","err"))))</f>
        <v>entr</v>
      </c>
      <c r="AS37" s="18" t="str">
        <f t="shared" si="52"/>
        <v>entr</v>
      </c>
      <c r="AT37" s="18" t="str">
        <f t="shared" si="52"/>
        <v>entr</v>
      </c>
      <c r="AU37" s="18" t="str">
        <f t="shared" si="52"/>
        <v>entr</v>
      </c>
      <c r="AV37" s="18" t="str">
        <f t="shared" si="52"/>
        <v>entr</v>
      </c>
      <c r="AW37" s="18" t="str">
        <f t="shared" si="52"/>
        <v>entr</v>
      </c>
      <c r="AX37" s="18" t="str">
        <f t="shared" si="52"/>
        <v>entr</v>
      </c>
      <c r="AY37" s="18" t="str">
        <f t="shared" si="52"/>
        <v>entr</v>
      </c>
      <c r="AZ37" s="18" t="str">
        <f t="shared" si="52"/>
        <v>entr</v>
      </c>
      <c r="BA37" s="18" t="str">
        <f t="shared" si="52"/>
        <v>entr</v>
      </c>
      <c r="BB37" s="18" t="str">
        <f t="shared" ref="BB37:BM41" si="53">IF(OR(AND(BB$6&lt;=$J37,BB$6&lt;=$H37,BB$6&lt;=$K37,BB$6&lt;=$I37),AND(BB$6&lt;=$J37,BB$6+7&gt;$H37,BB$6&lt;=$K37,BB$6+7&gt;$I37),AND(BB$6+7&gt;$J37,BB$6&lt;=$H37,BB$6+7&gt;$K37,BB$6&lt;=$I37),AND(BB$6+7&gt;$J37,BB$6+7&gt;$H37,BB$6+7&gt;$K37,BB$6+7&gt;$I37)),"entr",IF(OR(AND(BB$6&lt;=$J37,BB$6+7&gt;$H37,BB$6&lt;=$K37,BB$6&lt;=$I37),AND(BB$6+7&gt;$J37,BB$6+7&gt;$H37,BB$6+7&gt;$K37,BB$6&lt;=$I37)),"etr",IF(OR(AND(BB$6+7&gt;$J37,BB$6&lt;=$H37,BB$6&lt;=$K37,BB$6&lt;=$I37),AND(BB$6+7&gt;$J37,BB$6+7&gt;$H37,BB$6&lt;=$K37,BB$6+7&gt;$I37)),"fntr",IF(AND(BB$6+7&gt;$J37,BB$6+7&gt;$H37,BB$6&lt;=$K37,BB$6&lt;=$I37),"ftr","err"))))</f>
        <v>entr</v>
      </c>
      <c r="BC37" s="18" t="str">
        <f t="shared" si="53"/>
        <v>entr</v>
      </c>
      <c r="BD37" s="18" t="str">
        <f t="shared" si="53"/>
        <v>entr</v>
      </c>
      <c r="BE37" s="18" t="str">
        <f t="shared" si="53"/>
        <v>entr</v>
      </c>
      <c r="BF37" s="18" t="str">
        <f t="shared" si="53"/>
        <v>entr</v>
      </c>
      <c r="BG37" s="18" t="str">
        <f t="shared" si="53"/>
        <v>entr</v>
      </c>
      <c r="BH37" s="18" t="str">
        <f t="shared" si="53"/>
        <v>entr</v>
      </c>
      <c r="BI37" s="18" t="str">
        <f t="shared" si="53"/>
        <v>entr</v>
      </c>
      <c r="BJ37" s="18" t="str">
        <f t="shared" si="53"/>
        <v>entr</v>
      </c>
      <c r="BK37" s="18" t="str">
        <f t="shared" si="53"/>
        <v>entr</v>
      </c>
      <c r="BL37" s="18" t="str">
        <f t="shared" si="53"/>
        <v>entr</v>
      </c>
      <c r="BM37" s="18" t="str">
        <f t="shared" si="53"/>
        <v>entr</v>
      </c>
    </row>
    <row r="38" spans="2:65" ht="16.5">
      <c r="B38" s="13">
        <v>4.3</v>
      </c>
      <c r="C38" s="14" t="s">
        <v>73</v>
      </c>
      <c r="D38" s="44"/>
      <c r="E38" s="45"/>
      <c r="F38" s="44"/>
      <c r="G38" s="15">
        <v>0.5</v>
      </c>
      <c r="H38" s="38">
        <v>45760</v>
      </c>
      <c r="I38" s="39">
        <v>45767</v>
      </c>
      <c r="J38" s="38">
        <v>45760</v>
      </c>
      <c r="K38" s="39">
        <v>45767</v>
      </c>
      <c r="L38" s="16" t="str">
        <f t="shared" si="1"/>
        <v/>
      </c>
      <c r="M38" s="17">
        <f t="shared" si="2"/>
        <v>5</v>
      </c>
      <c r="N38" s="18" t="str">
        <f t="shared" si="49"/>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si="50"/>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si="51"/>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si="52"/>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si="53"/>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ht="16.5">
      <c r="B39" s="13">
        <v>4.4000000000000004</v>
      </c>
      <c r="C39" s="14" t="s">
        <v>74</v>
      </c>
      <c r="D39" s="44"/>
      <c r="E39" s="45"/>
      <c r="F39" s="44"/>
      <c r="G39" s="15">
        <v>0.5</v>
      </c>
      <c r="H39" s="38">
        <v>45750</v>
      </c>
      <c r="I39" s="39">
        <v>45758</v>
      </c>
      <c r="J39" s="38">
        <v>45750</v>
      </c>
      <c r="K39" s="39">
        <v>45758</v>
      </c>
      <c r="L39" s="16" t="str">
        <f t="shared" si="1"/>
        <v/>
      </c>
      <c r="M39" s="17">
        <f t="shared" si="2"/>
        <v>7</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ht="16.5">
      <c r="B40" s="13">
        <v>4.5</v>
      </c>
      <c r="C40" s="14" t="s">
        <v>75</v>
      </c>
      <c r="D40" s="44"/>
      <c r="E40" s="45"/>
      <c r="F40" s="44"/>
      <c r="G40" s="15">
        <v>0.5</v>
      </c>
      <c r="H40" s="38">
        <v>45755</v>
      </c>
      <c r="I40" s="39">
        <v>45767</v>
      </c>
      <c r="J40" s="38">
        <v>45755</v>
      </c>
      <c r="K40" s="39">
        <v>45767</v>
      </c>
      <c r="L40" s="16" t="str">
        <f t="shared" si="1"/>
        <v/>
      </c>
      <c r="M40" s="17">
        <f t="shared" si="2"/>
        <v>9</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ht="16.5">
      <c r="B41" s="13">
        <v>4.5999999999999996</v>
      </c>
      <c r="C41" s="14" t="s">
        <v>76</v>
      </c>
      <c r="D41" s="44"/>
      <c r="E41" s="45"/>
      <c r="F41" s="44"/>
      <c r="G41" s="15">
        <v>0.5</v>
      </c>
      <c r="H41" s="38">
        <v>45760</v>
      </c>
      <c r="I41" s="39">
        <v>45767</v>
      </c>
      <c r="J41" s="38">
        <v>45760</v>
      </c>
      <c r="K41" s="39">
        <v>45767</v>
      </c>
      <c r="L41" s="16" t="str">
        <f t="shared" si="1"/>
        <v/>
      </c>
      <c r="M41" s="17">
        <f t="shared" si="2"/>
        <v>5</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3" spans="2:65" ht="50.1" customHeight="1">
      <c r="B43" s="61" t="s">
        <v>80</v>
      </c>
      <c r="C43" s="59"/>
      <c r="D43" s="59"/>
      <c r="E43" s="59"/>
      <c r="F43" s="59"/>
      <c r="G43" s="59"/>
      <c r="H43" s="59"/>
      <c r="I43" s="59"/>
      <c r="J43" s="59"/>
      <c r="K43" s="59"/>
      <c r="L43" s="59"/>
      <c r="M43" s="59"/>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c r="AQ43"/>
      <c r="AR43"/>
      <c r="AS43"/>
      <c r="AT43"/>
      <c r="AU43"/>
      <c r="AV43"/>
      <c r="AW43"/>
      <c r="AX43"/>
      <c r="AY43"/>
      <c r="AZ43"/>
      <c r="BA43"/>
      <c r="BB43"/>
      <c r="BC43"/>
      <c r="BD43"/>
      <c r="BE43"/>
      <c r="BF43"/>
      <c r="BG43"/>
      <c r="BH43"/>
      <c r="BI43"/>
      <c r="BJ43"/>
      <c r="BK43"/>
      <c r="BL43"/>
      <c r="BM43"/>
    </row>
  </sheetData>
  <mergeCells count="21">
    <mergeCell ref="B43:AO43"/>
    <mergeCell ref="G5:G6"/>
    <mergeCell ref="H5:H6"/>
    <mergeCell ref="I5:I6"/>
    <mergeCell ref="F2:G2"/>
    <mergeCell ref="F3:G3"/>
    <mergeCell ref="D2:E2"/>
    <mergeCell ref="D3:E3"/>
    <mergeCell ref="H2:J2"/>
    <mergeCell ref="H3:I3"/>
    <mergeCell ref="M5:M6"/>
    <mergeCell ref="B2:C2"/>
    <mergeCell ref="B3:C3"/>
    <mergeCell ref="J5:J6"/>
    <mergeCell ref="K5:K6"/>
    <mergeCell ref="L5:L6"/>
    <mergeCell ref="E5:E6"/>
    <mergeCell ref="B5:B6"/>
    <mergeCell ref="C5:C6"/>
    <mergeCell ref="D5:D6"/>
    <mergeCell ref="F5:F6"/>
  </mergeCells>
  <phoneticPr fontId="22" type="noConversion"/>
  <conditionalFormatting sqref="G7:G41">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7:BM41">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3:H43" r:id="rId1" display="CLICK HERE TO CREATE IN SMARTSHEET" xr:uid="{00000000-0004-0000-0000-000000000000}"/>
    <hyperlink ref="B43:M43" r:id="rId2" display="CLICK HERE TO CREATE IN SMARTSHEET" xr:uid="{00000000-0004-0000-0000-000001000000}"/>
    <hyperlink ref="B43:AO43" r:id="rId3" display="CLIQUE AQUI PARA CRIAR NO SMARTSHEET" xr:uid="{00000000-0004-0000-0000-000002000000}"/>
  </hyperlinks>
  <pageMargins left="0.4" right="0.4" top="0.4" bottom="0.4" header="0" footer="0"/>
  <pageSetup scale="90" fitToWidth="3" fitToHeight="0" orientation="landscape" horizontalDpi="0" verticalDpi="0"/>
  <ignoredErrors>
    <ignoredError sqref="M17:AE20 K14 L17:L20 H14" emptyCellReference="1"/>
    <ignoredError sqref="AF11:BM16 AF21:BM25 I7 J7" formula="1"/>
    <ignoredError sqref="I14:J14 AF17:BM20"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G7:G41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CT41"/>
  <sheetViews>
    <sheetView showGridLines="0" workbookViewId="0">
      <pane ySplit="6" topLeftCell="A22" activePane="bottomLeft" state="frozen"/>
      <selection pane="bottomLeft" activeCell="D45" sqref="D45"/>
    </sheetView>
  </sheetViews>
  <sheetFormatPr defaultColWidth="11" defaultRowHeight="15.75"/>
  <cols>
    <col min="1" max="1" width="3" customWidth="1"/>
    <col min="2" max="2" width="4.625" style="2" customWidth="1"/>
    <col min="3" max="3" width="15.375" style="2" customWidth="1"/>
    <col min="4" max="4" width="23.625" style="2" customWidth="1"/>
    <col min="5" max="5" width="14.5" style="2" customWidth="1"/>
    <col min="6" max="6" width="16.5" style="2" customWidth="1"/>
    <col min="7" max="7" width="12.375" style="2" customWidth="1"/>
    <col min="8" max="8" width="12.625" style="3" customWidth="1"/>
    <col min="9" max="9" width="12.5" style="3" customWidth="1"/>
    <col min="10" max="11" width="10.875" style="3" customWidth="1"/>
    <col min="12" max="12" width="10.625" style="2" customWidth="1"/>
    <col min="13" max="13" width="9" style="2" customWidth="1"/>
    <col min="14" max="65" width="4.875" style="2" customWidth="1"/>
    <col min="66" max="66" width="3.375" customWidth="1"/>
  </cols>
  <sheetData>
    <row r="1" spans="1:98" s="32" customFormat="1" ht="42" customHeight="1">
      <c r="A1" s="26"/>
      <c r="B1" s="49" t="s">
        <v>1</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4" t="s">
        <v>2</v>
      </c>
      <c r="C2" s="54"/>
      <c r="D2" s="55"/>
      <c r="E2" s="55"/>
      <c r="F2" s="54" t="s">
        <v>3</v>
      </c>
      <c r="G2" s="54"/>
      <c r="H2" s="55"/>
      <c r="I2" s="55"/>
      <c r="J2" s="5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4" t="s">
        <v>4</v>
      </c>
      <c r="C3" s="54"/>
      <c r="D3" s="55"/>
      <c r="E3" s="55"/>
      <c r="F3" s="54" t="s">
        <v>5</v>
      </c>
      <c r="G3" s="54"/>
      <c r="H3" s="56">
        <v>46023</v>
      </c>
      <c r="I3" s="56"/>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9.9499999999999993"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2" t="s">
        <v>6</v>
      </c>
      <c r="C5" s="50" t="s">
        <v>7</v>
      </c>
      <c r="D5" s="50" t="s">
        <v>8</v>
      </c>
      <c r="E5" s="50" t="s">
        <v>9</v>
      </c>
      <c r="F5" s="50" t="s">
        <v>10</v>
      </c>
      <c r="G5" s="52" t="s">
        <v>11</v>
      </c>
      <c r="H5" s="52" t="s">
        <v>12</v>
      </c>
      <c r="I5" s="52" t="s">
        <v>13</v>
      </c>
      <c r="J5" s="57" t="s">
        <v>14</v>
      </c>
      <c r="K5" s="57" t="s">
        <v>15</v>
      </c>
      <c r="L5" s="57" t="s">
        <v>16</v>
      </c>
      <c r="M5" s="52" t="s">
        <v>17</v>
      </c>
      <c r="N5" s="35" t="s">
        <v>18</v>
      </c>
      <c r="O5" s="36" t="s">
        <v>19</v>
      </c>
      <c r="P5" s="36" t="s">
        <v>20</v>
      </c>
      <c r="Q5" s="36" t="s">
        <v>21</v>
      </c>
      <c r="R5" s="36" t="s">
        <v>22</v>
      </c>
      <c r="S5" s="36" t="s">
        <v>23</v>
      </c>
      <c r="T5" s="36" t="s">
        <v>24</v>
      </c>
      <c r="U5" s="36" t="s">
        <v>25</v>
      </c>
      <c r="V5" s="36" t="s">
        <v>26</v>
      </c>
      <c r="W5" s="36" t="s">
        <v>27</v>
      </c>
      <c r="X5" s="36" t="s">
        <v>28</v>
      </c>
      <c r="Y5" s="36" t="s">
        <v>29</v>
      </c>
      <c r="Z5" s="36" t="s">
        <v>30</v>
      </c>
      <c r="AA5" s="36" t="s">
        <v>31</v>
      </c>
      <c r="AB5" s="36" t="s">
        <v>32</v>
      </c>
      <c r="AC5" s="36" t="s">
        <v>33</v>
      </c>
      <c r="AD5" s="36" t="s">
        <v>34</v>
      </c>
      <c r="AE5" s="36" t="s">
        <v>35</v>
      </c>
      <c r="AF5" s="36" t="s">
        <v>36</v>
      </c>
      <c r="AG5" s="36" t="s">
        <v>37</v>
      </c>
      <c r="AH5" s="36" t="s">
        <v>38</v>
      </c>
      <c r="AI5" s="36" t="s">
        <v>39</v>
      </c>
      <c r="AJ5" s="36" t="s">
        <v>40</v>
      </c>
      <c r="AK5" s="36" t="s">
        <v>41</v>
      </c>
      <c r="AL5" s="36" t="s">
        <v>42</v>
      </c>
      <c r="AM5" s="36" t="s">
        <v>43</v>
      </c>
      <c r="AN5" s="36" t="s">
        <v>44</v>
      </c>
      <c r="AO5" s="36" t="s">
        <v>45</v>
      </c>
      <c r="AP5" s="36" t="s">
        <v>46</v>
      </c>
      <c r="AQ5" s="36" t="s">
        <v>47</v>
      </c>
      <c r="AR5" s="36" t="s">
        <v>48</v>
      </c>
      <c r="AS5" s="36" t="s">
        <v>49</v>
      </c>
      <c r="AT5" s="36" t="s">
        <v>50</v>
      </c>
      <c r="AU5" s="36" t="s">
        <v>51</v>
      </c>
      <c r="AV5" s="36" t="s">
        <v>52</v>
      </c>
      <c r="AW5" s="36" t="s">
        <v>53</v>
      </c>
      <c r="AX5" s="36" t="s">
        <v>54</v>
      </c>
      <c r="AY5" s="36" t="s">
        <v>55</v>
      </c>
      <c r="AZ5" s="36" t="s">
        <v>56</v>
      </c>
      <c r="BA5" s="36" t="s">
        <v>57</v>
      </c>
      <c r="BB5" s="36" t="s">
        <v>58</v>
      </c>
      <c r="BC5" s="36" t="s">
        <v>59</v>
      </c>
      <c r="BD5" s="36" t="s">
        <v>60</v>
      </c>
      <c r="BE5" s="36" t="s">
        <v>61</v>
      </c>
      <c r="BF5" s="36" t="s">
        <v>62</v>
      </c>
      <c r="BG5" s="36" t="s">
        <v>63</v>
      </c>
      <c r="BH5" s="36" t="s">
        <v>64</v>
      </c>
      <c r="BI5" s="36" t="s">
        <v>65</v>
      </c>
      <c r="BJ5" s="36" t="s">
        <v>66</v>
      </c>
      <c r="BK5" s="36" t="s">
        <v>67</v>
      </c>
      <c r="BL5" s="36" t="s">
        <v>68</v>
      </c>
      <c r="BM5" s="36" t="s">
        <v>69</v>
      </c>
    </row>
    <row r="6" spans="1:98" ht="27" customHeight="1" thickBot="1">
      <c r="B6" s="53"/>
      <c r="C6" s="51"/>
      <c r="D6" s="51"/>
      <c r="E6" s="51"/>
      <c r="F6" s="51"/>
      <c r="G6" s="53"/>
      <c r="H6" s="53"/>
      <c r="I6" s="53"/>
      <c r="J6" s="58"/>
      <c r="K6" s="58"/>
      <c r="L6" s="58"/>
      <c r="M6" s="53"/>
      <c r="N6" s="33">
        <f>H3-J3</f>
        <v>46020</v>
      </c>
      <c r="O6" s="34">
        <f t="shared" ref="O6:BM6" si="0">N6+7</f>
        <v>46027</v>
      </c>
      <c r="P6" s="34">
        <f t="shared" si="0"/>
        <v>46034</v>
      </c>
      <c r="Q6" s="34">
        <f t="shared" si="0"/>
        <v>46041</v>
      </c>
      <c r="R6" s="34">
        <f t="shared" si="0"/>
        <v>46048</v>
      </c>
      <c r="S6" s="34">
        <f t="shared" si="0"/>
        <v>46055</v>
      </c>
      <c r="T6" s="34">
        <f t="shared" si="0"/>
        <v>46062</v>
      </c>
      <c r="U6" s="34">
        <f t="shared" si="0"/>
        <v>46069</v>
      </c>
      <c r="V6" s="34">
        <f t="shared" si="0"/>
        <v>46076</v>
      </c>
      <c r="W6" s="34">
        <f t="shared" si="0"/>
        <v>46083</v>
      </c>
      <c r="X6" s="34">
        <f t="shared" si="0"/>
        <v>46090</v>
      </c>
      <c r="Y6" s="34">
        <f t="shared" si="0"/>
        <v>46097</v>
      </c>
      <c r="Z6" s="34">
        <f t="shared" si="0"/>
        <v>46104</v>
      </c>
      <c r="AA6" s="34">
        <f t="shared" si="0"/>
        <v>46111</v>
      </c>
      <c r="AB6" s="34">
        <f t="shared" si="0"/>
        <v>46118</v>
      </c>
      <c r="AC6" s="34">
        <f t="shared" si="0"/>
        <v>46125</v>
      </c>
      <c r="AD6" s="34">
        <f t="shared" si="0"/>
        <v>46132</v>
      </c>
      <c r="AE6" s="34">
        <f t="shared" si="0"/>
        <v>46139</v>
      </c>
      <c r="AF6" s="34">
        <f t="shared" si="0"/>
        <v>46146</v>
      </c>
      <c r="AG6" s="34">
        <f t="shared" si="0"/>
        <v>46153</v>
      </c>
      <c r="AH6" s="34">
        <f t="shared" si="0"/>
        <v>46160</v>
      </c>
      <c r="AI6" s="34">
        <f t="shared" si="0"/>
        <v>46167</v>
      </c>
      <c r="AJ6" s="34">
        <f t="shared" si="0"/>
        <v>46174</v>
      </c>
      <c r="AK6" s="34">
        <f t="shared" si="0"/>
        <v>46181</v>
      </c>
      <c r="AL6" s="34">
        <f t="shared" si="0"/>
        <v>46188</v>
      </c>
      <c r="AM6" s="34">
        <f t="shared" si="0"/>
        <v>46195</v>
      </c>
      <c r="AN6" s="34">
        <f t="shared" si="0"/>
        <v>46202</v>
      </c>
      <c r="AO6" s="34">
        <f t="shared" si="0"/>
        <v>46209</v>
      </c>
      <c r="AP6" s="34">
        <f t="shared" si="0"/>
        <v>46216</v>
      </c>
      <c r="AQ6" s="34">
        <f t="shared" si="0"/>
        <v>46223</v>
      </c>
      <c r="AR6" s="34">
        <f t="shared" si="0"/>
        <v>46230</v>
      </c>
      <c r="AS6" s="34">
        <f t="shared" si="0"/>
        <v>46237</v>
      </c>
      <c r="AT6" s="34">
        <f t="shared" si="0"/>
        <v>46244</v>
      </c>
      <c r="AU6" s="34">
        <f t="shared" si="0"/>
        <v>46251</v>
      </c>
      <c r="AV6" s="34">
        <f t="shared" si="0"/>
        <v>46258</v>
      </c>
      <c r="AW6" s="34">
        <f t="shared" si="0"/>
        <v>46265</v>
      </c>
      <c r="AX6" s="34">
        <f t="shared" si="0"/>
        <v>46272</v>
      </c>
      <c r="AY6" s="34">
        <f t="shared" si="0"/>
        <v>46279</v>
      </c>
      <c r="AZ6" s="34">
        <f t="shared" si="0"/>
        <v>46286</v>
      </c>
      <c r="BA6" s="34">
        <f t="shared" si="0"/>
        <v>46293</v>
      </c>
      <c r="BB6" s="34">
        <f t="shared" si="0"/>
        <v>46300</v>
      </c>
      <c r="BC6" s="34">
        <f t="shared" si="0"/>
        <v>46307</v>
      </c>
      <c r="BD6" s="34">
        <f t="shared" si="0"/>
        <v>46314</v>
      </c>
      <c r="BE6" s="34">
        <f t="shared" si="0"/>
        <v>46321</v>
      </c>
      <c r="BF6" s="34">
        <f t="shared" si="0"/>
        <v>46328</v>
      </c>
      <c r="BG6" s="34">
        <f t="shared" si="0"/>
        <v>46335</v>
      </c>
      <c r="BH6" s="34">
        <f t="shared" si="0"/>
        <v>46342</v>
      </c>
      <c r="BI6" s="34">
        <f t="shared" si="0"/>
        <v>46349</v>
      </c>
      <c r="BJ6" s="34">
        <f t="shared" si="0"/>
        <v>46356</v>
      </c>
      <c r="BK6" s="34">
        <f t="shared" si="0"/>
        <v>46363</v>
      </c>
      <c r="BL6" s="34">
        <f t="shared" si="0"/>
        <v>46370</v>
      </c>
      <c r="BM6" s="34">
        <f t="shared" si="0"/>
        <v>46377</v>
      </c>
    </row>
    <row r="7" spans="1:98" ht="17.25" thickTop="1">
      <c r="B7" s="7">
        <v>1</v>
      </c>
      <c r="C7" s="8" t="s">
        <v>70</v>
      </c>
      <c r="D7" s="41"/>
      <c r="E7" s="42"/>
      <c r="F7" s="43"/>
      <c r="G7" s="9">
        <v>0</v>
      </c>
      <c r="H7" s="37">
        <f>MIN(H8:H13)</f>
        <v>0</v>
      </c>
      <c r="I7" s="37">
        <f>MAX(I8:I13)</f>
        <v>0</v>
      </c>
      <c r="J7" s="37">
        <f>MIN(J8:J13)</f>
        <v>0</v>
      </c>
      <c r="K7" s="37">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ht="16.5">
      <c r="B8" s="13">
        <v>1.1000000000000001</v>
      </c>
      <c r="C8" s="14" t="s">
        <v>71</v>
      </c>
      <c r="D8" s="44"/>
      <c r="E8" s="45"/>
      <c r="F8" s="44"/>
      <c r="G8" s="15">
        <v>0</v>
      </c>
      <c r="H8" s="38"/>
      <c r="I8" s="39"/>
      <c r="J8" s="38"/>
      <c r="K8" s="39"/>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ht="16.5">
      <c r="B9" s="13">
        <v>1.2</v>
      </c>
      <c r="C9" s="14" t="s">
        <v>72</v>
      </c>
      <c r="D9" s="44"/>
      <c r="E9" s="45"/>
      <c r="F9" s="44"/>
      <c r="G9" s="15">
        <v>0</v>
      </c>
      <c r="H9" s="38"/>
      <c r="I9" s="39"/>
      <c r="J9" s="38"/>
      <c r="K9" s="39"/>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ht="16.5">
      <c r="B10" s="13">
        <v>1.3</v>
      </c>
      <c r="C10" s="14" t="s">
        <v>73</v>
      </c>
      <c r="D10" s="44"/>
      <c r="E10" s="45"/>
      <c r="F10" s="44"/>
      <c r="G10" s="15">
        <v>0</v>
      </c>
      <c r="H10" s="38"/>
      <c r="I10" s="39"/>
      <c r="J10" s="38"/>
      <c r="K10" s="39"/>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ht="16.5">
      <c r="B11" s="13">
        <v>1.4</v>
      </c>
      <c r="C11" s="14" t="s">
        <v>74</v>
      </c>
      <c r="D11" s="44"/>
      <c r="E11" s="45"/>
      <c r="F11" s="44"/>
      <c r="G11" s="15">
        <v>0</v>
      </c>
      <c r="H11" s="38"/>
      <c r="I11" s="39"/>
      <c r="J11" s="38"/>
      <c r="K11" s="39"/>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ht="16.5">
      <c r="B12" s="13">
        <v>1.5</v>
      </c>
      <c r="C12" s="14" t="s">
        <v>75</v>
      </c>
      <c r="D12" s="44"/>
      <c r="E12" s="45"/>
      <c r="F12" s="44"/>
      <c r="G12" s="15">
        <v>0</v>
      </c>
      <c r="H12" s="38"/>
      <c r="I12" s="39"/>
      <c r="J12" s="38"/>
      <c r="K12" s="39"/>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ht="16.5">
      <c r="B13" s="13">
        <v>1.6</v>
      </c>
      <c r="C13" s="14" t="s">
        <v>76</v>
      </c>
      <c r="D13" s="44"/>
      <c r="E13" s="45"/>
      <c r="F13" s="44"/>
      <c r="G13" s="15">
        <v>0</v>
      </c>
      <c r="H13" s="38"/>
      <c r="I13" s="39"/>
      <c r="J13" s="38"/>
      <c r="K13" s="39"/>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ht="16.5">
      <c r="B14" s="19">
        <v>2</v>
      </c>
      <c r="C14" s="20" t="s">
        <v>77</v>
      </c>
      <c r="D14" s="46"/>
      <c r="E14" s="47"/>
      <c r="F14" s="48"/>
      <c r="G14" s="21">
        <v>0</v>
      </c>
      <c r="H14" s="40">
        <f>MIN(H15:H20)</f>
        <v>0</v>
      </c>
      <c r="I14" s="40">
        <f>MAX(I15:I20)</f>
        <v>0</v>
      </c>
      <c r="J14" s="40">
        <f>MIN(J15:J20)</f>
        <v>0</v>
      </c>
      <c r="K14" s="40">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ht="16.5">
      <c r="B15" s="13">
        <v>2.1</v>
      </c>
      <c r="C15" s="14" t="s">
        <v>71</v>
      </c>
      <c r="D15" s="44"/>
      <c r="E15" s="45"/>
      <c r="F15" s="44"/>
      <c r="G15" s="15">
        <v>0</v>
      </c>
      <c r="H15" s="38"/>
      <c r="I15" s="39"/>
      <c r="J15" s="38"/>
      <c r="K15" s="39"/>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ht="16.5">
      <c r="B16" s="13">
        <v>2.2000000000000002</v>
      </c>
      <c r="C16" s="14" t="s">
        <v>72</v>
      </c>
      <c r="D16" s="44"/>
      <c r="E16" s="45"/>
      <c r="F16" s="44"/>
      <c r="G16" s="15">
        <v>0</v>
      </c>
      <c r="H16" s="38"/>
      <c r="I16" s="39"/>
      <c r="J16" s="38"/>
      <c r="K16" s="39"/>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ht="16.5">
      <c r="B17" s="13">
        <v>2.2999999999999998</v>
      </c>
      <c r="C17" s="14" t="s">
        <v>73</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ht="16.5">
      <c r="B18" s="13">
        <v>2.4</v>
      </c>
      <c r="C18" s="14" t="s">
        <v>74</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ht="16.5">
      <c r="B19" s="13">
        <v>2.5</v>
      </c>
      <c r="C19" s="14" t="s">
        <v>75</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ht="16.5">
      <c r="B20" s="13">
        <v>2.6</v>
      </c>
      <c r="C20" s="14" t="s">
        <v>76</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ht="16.5">
      <c r="B21" s="7">
        <v>3</v>
      </c>
      <c r="C21" s="8" t="s">
        <v>78</v>
      </c>
      <c r="D21" s="41"/>
      <c r="E21" s="42"/>
      <c r="F21" s="43"/>
      <c r="G21" s="9">
        <v>0</v>
      </c>
      <c r="H21" s="37">
        <f>MIN(H22:H27)</f>
        <v>0</v>
      </c>
      <c r="I21" s="37">
        <f t="shared" ref="I21:K21" si="19">MIN(I22:I27)</f>
        <v>0</v>
      </c>
      <c r="J21" s="37">
        <f t="shared" si="19"/>
        <v>0</v>
      </c>
      <c r="K21" s="37">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ht="16.5">
      <c r="B22" s="13">
        <v>3.1</v>
      </c>
      <c r="C22" s="14" t="s">
        <v>71</v>
      </c>
      <c r="D22" s="44"/>
      <c r="E22" s="45"/>
      <c r="F22" s="44"/>
      <c r="G22" s="15">
        <v>0</v>
      </c>
      <c r="H22" s="38"/>
      <c r="I22" s="39"/>
      <c r="J22" s="38"/>
      <c r="K22" s="39"/>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ht="16.5">
      <c r="B23" s="13">
        <v>3.2</v>
      </c>
      <c r="C23" s="14" t="s">
        <v>72</v>
      </c>
      <c r="D23" s="44"/>
      <c r="E23" s="45"/>
      <c r="F23" s="44"/>
      <c r="G23" s="15">
        <v>0</v>
      </c>
      <c r="H23" s="38"/>
      <c r="I23" s="39"/>
      <c r="J23" s="38"/>
      <c r="K23" s="39"/>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ht="16.5">
      <c r="B24" s="13">
        <v>3.3</v>
      </c>
      <c r="C24" s="14" t="s">
        <v>73</v>
      </c>
      <c r="D24" s="44"/>
      <c r="E24" s="45"/>
      <c r="F24" s="44"/>
      <c r="G24" s="15">
        <v>0</v>
      </c>
      <c r="H24" s="38"/>
      <c r="I24" s="39"/>
      <c r="J24" s="38"/>
      <c r="K24" s="39"/>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ht="16.5">
      <c r="B25" s="13">
        <v>3.4</v>
      </c>
      <c r="C25" s="14" t="s">
        <v>74</v>
      </c>
      <c r="D25" s="44"/>
      <c r="E25" s="45"/>
      <c r="F25" s="44"/>
      <c r="G25" s="15">
        <v>0</v>
      </c>
      <c r="H25" s="38"/>
      <c r="I25" s="39"/>
      <c r="J25" s="38"/>
      <c r="K25" s="39"/>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ht="16.5">
      <c r="B26" s="13">
        <v>3.5</v>
      </c>
      <c r="C26" s="14" t="s">
        <v>75</v>
      </c>
      <c r="D26" s="44"/>
      <c r="E26" s="45"/>
      <c r="F26" s="44"/>
      <c r="G26" s="15">
        <v>0</v>
      </c>
      <c r="H26" s="38"/>
      <c r="I26" s="39"/>
      <c r="J26" s="38"/>
      <c r="K26" s="39"/>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ht="16.5">
      <c r="B27" s="13">
        <v>3.6</v>
      </c>
      <c r="C27" s="14" t="s">
        <v>76</v>
      </c>
      <c r="D27" s="44"/>
      <c r="E27" s="45"/>
      <c r="F27" s="44"/>
      <c r="G27" s="15">
        <v>0</v>
      </c>
      <c r="H27" s="38"/>
      <c r="I27" s="39"/>
      <c r="J27" s="38"/>
      <c r="K27" s="39"/>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ht="16.5">
      <c r="B28" s="19">
        <v>4</v>
      </c>
      <c r="C28" s="20" t="s">
        <v>79</v>
      </c>
      <c r="D28" s="46"/>
      <c r="E28" s="47"/>
      <c r="F28" s="48"/>
      <c r="G28" s="21">
        <v>0</v>
      </c>
      <c r="H28" s="37">
        <f>MIN(H29:H34)</f>
        <v>0</v>
      </c>
      <c r="I28" s="37">
        <f t="shared" ref="I28:K28" si="32">MIN(I29:I34)</f>
        <v>0</v>
      </c>
      <c r="J28" s="37">
        <f t="shared" si="32"/>
        <v>0</v>
      </c>
      <c r="K28" s="37">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ht="16.5">
      <c r="B29" s="13">
        <v>4.0999999999999996</v>
      </c>
      <c r="C29" s="14" t="s">
        <v>71</v>
      </c>
      <c r="D29" s="44"/>
      <c r="E29" s="45"/>
      <c r="F29" s="44"/>
      <c r="G29" s="15">
        <v>0</v>
      </c>
      <c r="H29" s="38"/>
      <c r="I29" s="39"/>
      <c r="J29" s="38"/>
      <c r="K29" s="39"/>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ht="16.5">
      <c r="B30" s="13">
        <v>4.2</v>
      </c>
      <c r="C30" s="14" t="s">
        <v>72</v>
      </c>
      <c r="D30" s="44"/>
      <c r="E30" s="45"/>
      <c r="F30" s="44"/>
      <c r="G30" s="15">
        <v>0</v>
      </c>
      <c r="H30" s="38"/>
      <c r="I30" s="39"/>
      <c r="J30" s="38"/>
      <c r="K30" s="39"/>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ht="16.5">
      <c r="B31" s="13">
        <v>4.3</v>
      </c>
      <c r="C31" s="14" t="s">
        <v>73</v>
      </c>
      <c r="D31" s="44"/>
      <c r="E31" s="45"/>
      <c r="F31" s="44"/>
      <c r="G31" s="15">
        <v>0</v>
      </c>
      <c r="H31" s="38"/>
      <c r="I31" s="39"/>
      <c r="J31" s="38"/>
      <c r="K31" s="39"/>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ht="16.5">
      <c r="B32" s="13">
        <v>4.4000000000000004</v>
      </c>
      <c r="C32" s="14" t="s">
        <v>74</v>
      </c>
      <c r="D32" s="44"/>
      <c r="E32" s="45"/>
      <c r="F32" s="44"/>
      <c r="G32" s="15">
        <v>0</v>
      </c>
      <c r="H32" s="38"/>
      <c r="I32" s="39"/>
      <c r="J32" s="38"/>
      <c r="K32" s="39"/>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ht="16.5">
      <c r="B33" s="13">
        <v>4.5</v>
      </c>
      <c r="C33" s="14" t="s">
        <v>75</v>
      </c>
      <c r="D33" s="44"/>
      <c r="E33" s="45"/>
      <c r="F33" s="44"/>
      <c r="G33" s="15">
        <v>0</v>
      </c>
      <c r="H33" s="38"/>
      <c r="I33" s="39"/>
      <c r="J33" s="38"/>
      <c r="K33" s="39"/>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ht="16.5">
      <c r="B34" s="13">
        <v>4.5999999999999996</v>
      </c>
      <c r="C34" s="14" t="s">
        <v>76</v>
      </c>
      <c r="D34" s="44"/>
      <c r="E34" s="45"/>
      <c r="F34" s="44"/>
      <c r="G34" s="15">
        <v>0</v>
      </c>
      <c r="H34" s="38"/>
      <c r="I34" s="39"/>
      <c r="J34" s="38"/>
      <c r="K34" s="39"/>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ht="16.5">
      <c r="B35" s="19">
        <v>4</v>
      </c>
      <c r="C35" s="20" t="s">
        <v>79</v>
      </c>
      <c r="D35" s="46"/>
      <c r="E35" s="47"/>
      <c r="F35" s="48"/>
      <c r="G35" s="21">
        <v>0</v>
      </c>
      <c r="H35" s="37">
        <f>MIN(H36:H41)</f>
        <v>0</v>
      </c>
      <c r="I35" s="37">
        <f t="shared" ref="I35:K35" si="37">MIN(I36:I41)</f>
        <v>0</v>
      </c>
      <c r="J35" s="37">
        <f t="shared" si="37"/>
        <v>0</v>
      </c>
      <c r="K35" s="37">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ht="16.5">
      <c r="B36" s="13">
        <v>4.0999999999999996</v>
      </c>
      <c r="C36" s="14" t="s">
        <v>71</v>
      </c>
      <c r="D36" s="44"/>
      <c r="E36" s="45"/>
      <c r="F36" s="44"/>
      <c r="G36" s="15">
        <v>0</v>
      </c>
      <c r="H36" s="38"/>
      <c r="I36" s="39"/>
      <c r="J36" s="38"/>
      <c r="K36" s="39"/>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ht="16.5">
      <c r="B37" s="13">
        <v>4.2</v>
      </c>
      <c r="C37" s="14" t="s">
        <v>72</v>
      </c>
      <c r="D37" s="44"/>
      <c r="E37" s="45"/>
      <c r="F37" s="44"/>
      <c r="G37" s="15">
        <v>0</v>
      </c>
      <c r="H37" s="38"/>
      <c r="I37" s="39"/>
      <c r="J37" s="38"/>
      <c r="K37" s="39"/>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ht="16.5">
      <c r="B38" s="13">
        <v>4.3</v>
      </c>
      <c r="C38" s="14" t="s">
        <v>73</v>
      </c>
      <c r="D38" s="44"/>
      <c r="E38" s="45"/>
      <c r="F38" s="44"/>
      <c r="G38" s="15">
        <v>0</v>
      </c>
      <c r="H38" s="38"/>
      <c r="I38" s="39"/>
      <c r="J38" s="38"/>
      <c r="K38" s="39"/>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ht="16.5">
      <c r="B39" s="13">
        <v>4.4000000000000004</v>
      </c>
      <c r="C39" s="14" t="s">
        <v>74</v>
      </c>
      <c r="D39" s="44"/>
      <c r="E39" s="45"/>
      <c r="F39" s="44"/>
      <c r="G39" s="15">
        <v>0</v>
      </c>
      <c r="H39" s="38"/>
      <c r="I39" s="39"/>
      <c r="J39" s="38"/>
      <c r="K39" s="39"/>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ht="16.5">
      <c r="B40" s="13">
        <v>4.5</v>
      </c>
      <c r="C40" s="14" t="s">
        <v>75</v>
      </c>
      <c r="D40" s="44"/>
      <c r="E40" s="45"/>
      <c r="F40" s="44"/>
      <c r="G40" s="15">
        <v>0</v>
      </c>
      <c r="H40" s="38"/>
      <c r="I40" s="39"/>
      <c r="J40" s="38"/>
      <c r="K40" s="39"/>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ht="16.5">
      <c r="B41" s="13">
        <v>4.5999999999999996</v>
      </c>
      <c r="C41" s="14" t="s">
        <v>76</v>
      </c>
      <c r="D41" s="44"/>
      <c r="E41" s="45"/>
      <c r="F41" s="44"/>
      <c r="G41" s="15">
        <v>0</v>
      </c>
      <c r="H41" s="38"/>
      <c r="I41" s="39"/>
      <c r="J41" s="38"/>
      <c r="K41" s="39"/>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B2:C2"/>
    <mergeCell ref="D2:E2"/>
    <mergeCell ref="F2:G2"/>
    <mergeCell ref="H2:J2"/>
    <mergeCell ref="B3:C3"/>
    <mergeCell ref="D3:E3"/>
    <mergeCell ref="F3:G3"/>
    <mergeCell ref="H3:I3"/>
    <mergeCell ref="M5:M6"/>
    <mergeCell ref="B5:B6"/>
    <mergeCell ref="C5:C6"/>
    <mergeCell ref="D5:D6"/>
    <mergeCell ref="E5:E6"/>
    <mergeCell ref="F5:F6"/>
    <mergeCell ref="G5:G6"/>
    <mergeCell ref="H5:H6"/>
    <mergeCell ref="I5:I6"/>
    <mergeCell ref="J5:J6"/>
    <mergeCell ref="K5:K6"/>
    <mergeCell ref="L5:L6"/>
  </mergeCells>
  <phoneticPr fontId="22" type="noConversion"/>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10.875" defaultRowHeight="15"/>
  <cols>
    <col min="1" max="1" width="3.375" style="24" customWidth="1"/>
    <col min="2" max="2" width="88.375" style="24" customWidth="1"/>
    <col min="3" max="16384" width="10.875" style="24"/>
  </cols>
  <sheetData>
    <row r="1" spans="2:2" ht="20.100000000000001" customHeight="1"/>
    <row r="2" spans="2:2" ht="105" customHeight="1">
      <c r="B2" s="25" t="s">
        <v>0</v>
      </c>
    </row>
  </sheetData>
  <phoneticPr fontId="2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projetos de TI</vt:lpstr>
      <vt:lpstr>EM BRANCO - Cronograma de proje</vt:lpstr>
      <vt:lpstr>– Aviso de isenção de responsab</vt:lpstr>
      <vt:lpstr>'Cronograma de projetos de TI'!Print_Area</vt:lpstr>
      <vt:lpstr>'EM BRANCO - Cronograma de proje'!Print_Area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2023-12-18T21:09:26Z</dcterms:modified>
</cp:coreProperties>
</file>