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mo-templates - PT/"/>
    </mc:Choice>
  </mc:AlternateContent>
  <xr:revisionPtr revIDLastSave="0" documentId="13_ncr:1_{491E9F91-9BCD-5746-8C25-D4EAAAD924A0}" xr6:coauthVersionLast="47" xr6:coauthVersionMax="47" xr10:uidLastSave="{00000000-0000-0000-0000-000000000000}"/>
  <bookViews>
    <workbookView xWindow="-200" yWindow="500" windowWidth="29000" windowHeight="16260" tabRatio="500" xr2:uid="{00000000-000D-0000-FFFF-FFFF00000000}"/>
  </bookViews>
  <sheets>
    <sheet name="Painel do PMO" sheetId="1" r:id="rId1"/>
    <sheet name="Dados do painel" sheetId="5" r:id="rId2"/>
    <sheet name="Lista suspensa" sheetId="9" r:id="rId3"/>
    <sheet name="– Aviso de isenção de responsab" sheetId="7" r:id="rId4"/>
  </sheets>
  <externalReferences>
    <externalReference r:id="rId5"/>
    <externalReference r:id="rId6"/>
    <externalReference r:id="rId7"/>
  </externalReferences>
  <definedNames>
    <definedName name="_xlnm.Print_Area" localSheetId="1">'Dados do painel'!$B$1:$H$30</definedName>
    <definedName name="_xlnm.Print_Area" localSheetId="0">'Painel do PMO'!$B$2:$G$20</definedName>
    <definedName name="Priority">'[1]Brand Launch Strategy'!#REF!</definedName>
    <definedName name="Status">'Lista suspensa'!$B$6:$B$7</definedName>
    <definedName name="Type" localSheetId="2">'[2]Risk Assessment &amp; Control'!#REF!</definedName>
    <definedName name="Type">'[3]Maintenance Work Order'!#REF!</definedName>
    <definedName name="YesNo">'Lista suspensa'!#REF!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5" l="1"/>
  <c r="G6" i="5"/>
  <c r="G7" i="5"/>
  <c r="G8" i="5"/>
  <c r="G9" i="5"/>
  <c r="G10" i="5"/>
  <c r="G11" i="5"/>
  <c r="G12" i="5"/>
  <c r="G13" i="5"/>
  <c r="G14" i="5"/>
  <c r="G4" i="5"/>
  <c r="G3" i="1"/>
  <c r="D21" i="5"/>
  <c r="D18" i="5"/>
  <c r="D19" i="5"/>
  <c r="D20" i="5"/>
  <c r="D17" i="5"/>
  <c r="C21" i="5"/>
  <c r="C20" i="5"/>
  <c r="C19" i="5"/>
  <c r="C18" i="5"/>
  <c r="C17" i="5"/>
  <c r="E7" i="1"/>
  <c r="E8" i="1"/>
  <c r="E9" i="1"/>
  <c r="E10" i="1"/>
  <c r="E11" i="1"/>
  <c r="E12" i="1"/>
  <c r="E13" i="1"/>
  <c r="E14" i="1"/>
  <c r="E15" i="1"/>
  <c r="E16" i="1"/>
  <c r="E6" i="1"/>
  <c r="D7" i="1"/>
  <c r="D8" i="1"/>
  <c r="D9" i="1"/>
  <c r="D10" i="1"/>
  <c r="D11" i="1"/>
  <c r="D12" i="1"/>
  <c r="D13" i="1"/>
  <c r="D14" i="1"/>
  <c r="D15" i="1"/>
  <c r="D16" i="1"/>
  <c r="D6" i="1"/>
  <c r="C6" i="1"/>
  <c r="C7" i="1"/>
  <c r="C8" i="1"/>
  <c r="C9" i="1"/>
  <c r="C10" i="1"/>
  <c r="C11" i="1"/>
  <c r="C12" i="1"/>
  <c r="C13" i="1"/>
  <c r="C14" i="1"/>
  <c r="C15" i="1"/>
  <c r="C16" i="1"/>
  <c r="B7" i="1"/>
  <c r="B8" i="1"/>
  <c r="B9" i="1"/>
  <c r="B10" i="1"/>
  <c r="B11" i="1"/>
  <c r="B12" i="1"/>
  <c r="B13" i="1"/>
  <c r="B14" i="1"/>
  <c r="B15" i="1"/>
  <c r="B16" i="1"/>
  <c r="B6" i="1"/>
</calcChain>
</file>

<file path=xl/sharedStrings.xml><?xml version="1.0" encoding="utf-8"?>
<sst xmlns="http://schemas.openxmlformats.org/spreadsheetml/2006/main" count="98" uniqueCount="57">
  <si>
    <t>Status</t>
  </si>
  <si>
    <t>Alex B.</t>
  </si>
  <si>
    <t>Frank C.</t>
  </si>
  <si>
    <t>Jacob S.</t>
  </si>
  <si>
    <t>Kennedy K.</t>
  </si>
  <si>
    <t>STATUS</t>
  </si>
  <si>
    <t>TOTAL</t>
  </si>
  <si>
    <t>05/05/20XX</t>
  </si>
  <si>
    <t>MODELO DE PAINEL DO PMO</t>
  </si>
  <si>
    <t>NOME DO PORTFÓLIO</t>
  </si>
  <si>
    <t>DATA DO RELATÓRIO</t>
  </si>
  <si>
    <t>STATUS DO PROGRAMA</t>
  </si>
  <si>
    <t>PORCENTAGEM CONCLUÍDA</t>
  </si>
  <si>
    <t>[ nome ]</t>
  </si>
  <si>
    <t>No prazo</t>
  </si>
  <si>
    <t xml:space="preserve">* O usuário inserirá todos os dados na guia Dados do painel.  Os dados, gráficos e tabelas do painel serão preenchidos automaticamente. </t>
  </si>
  <si>
    <t>Nome do projeto</t>
  </si>
  <si>
    <t>Líder do projeto</t>
  </si>
  <si>
    <t>Prioridade</t>
  </si>
  <si>
    <t>STATUS GERAL DO PROJETO</t>
  </si>
  <si>
    <t>ORÇAMENTO</t>
  </si>
  <si>
    <t>ITENS PENDENTES</t>
  </si>
  <si>
    <t>CLIQUE AQUI PARA CRIAR NO SMARTSHEET</t>
  </si>
  <si>
    <t>DADOS DO PAINEL DO PMO</t>
  </si>
  <si>
    <t>TABELA DO PROJETO</t>
  </si>
  <si>
    <t>Início</t>
  </si>
  <si>
    <t>Término</t>
  </si>
  <si>
    <t>Dias</t>
  </si>
  <si>
    <t>Projeto A</t>
  </si>
  <si>
    <t>Baixa</t>
  </si>
  <si>
    <t>CONCLUÍDO</t>
  </si>
  <si>
    <t>Projeto B</t>
  </si>
  <si>
    <t>Média</t>
  </si>
  <si>
    <t>Projeto C</t>
  </si>
  <si>
    <t>Alta</t>
  </si>
  <si>
    <t>Projeto D</t>
  </si>
  <si>
    <t>ATRASADO</t>
  </si>
  <si>
    <t>Projeto E</t>
  </si>
  <si>
    <t>NO PRAZO</t>
  </si>
  <si>
    <t>Projeto F</t>
  </si>
  <si>
    <t>Projeto G</t>
  </si>
  <si>
    <t>NÃO INICIADO</t>
  </si>
  <si>
    <t>Projeto H</t>
  </si>
  <si>
    <t>Projeto I</t>
  </si>
  <si>
    <t>Projeto J</t>
  </si>
  <si>
    <t>Projeto K</t>
  </si>
  <si>
    <t>não exclua o conteúdo da linha "Dias" -
fórmula em vigor</t>
  </si>
  <si>
    <t>Porcentagem de projetos concluídos</t>
  </si>
  <si>
    <t>– calcula automaticamente –</t>
  </si>
  <si>
    <t>Planejado</t>
  </si>
  <si>
    <t>Real</t>
  </si>
  <si>
    <t>Decisões</t>
  </si>
  <si>
    <t>Ações</t>
  </si>
  <si>
    <t xml:space="preserve">Solicitações de mudança </t>
  </si>
  <si>
    <t>LISTA SUSPENSA</t>
  </si>
  <si>
    <t>PRIORIDADE</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</si>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</sst>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1"/>
      <color indexed="8"/>
      <name val="Century Gothic"/>
      <family val="1"/>
    </font>
    <font>
      <sz val="10"/>
      <color rgb="FF000000"/>
      <name val="Century Gothic"/>
      <family val="1"/>
    </font>
    <font>
      <sz val="22"/>
      <color theme="1" tint="0.34998626667073579"/>
      <name val="Century Gothic"/>
      <family val="1"/>
    </font>
    <font>
      <sz val="14"/>
      <color theme="1"/>
      <name val="Century Gothic"/>
      <family val="1"/>
    </font>
    <font>
      <sz val="14"/>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E1A9"/>
        <bgColor indexed="64"/>
      </patternFill>
    </fill>
    <fill>
      <patternFill patternType="solid">
        <fgColor rgb="FFF4B183"/>
        <bgColor indexed="64"/>
      </patternFill>
    </fill>
    <fill>
      <patternFill patternType="solid">
        <fgColor rgb="FFED7D3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right style="thin">
        <color theme="0" tint="-0.14999847407452621"/>
      </right>
      <top style="thin">
        <color theme="0" tint="-0.249977111117893"/>
      </top>
      <bottom/>
      <diagonal/>
    </border>
    <border>
      <left/>
      <right/>
      <top style="thin">
        <color theme="0" tint="-0.249977111117893"/>
      </top>
      <bottom/>
      <diagonal/>
    </border>
    <border>
      <left style="thin">
        <color theme="0" tint="-0.14999847407452621"/>
      </left>
      <right style="thin">
        <color theme="0" tint="-0.14999847407452621"/>
      </right>
      <top style="thin">
        <color theme="0" tint="-0.249977111117893"/>
      </top>
      <bottom/>
      <diagonal/>
    </border>
    <border>
      <left style="thin">
        <color theme="0" tint="-0.14999847407452621"/>
      </left>
      <right/>
      <top style="thin">
        <color theme="0" tint="-0.249977111117893"/>
      </top>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8" fillId="0" borderId="0" applyNumberFormat="0" applyFill="0" applyBorder="0" applyAlignment="0" applyProtection="0"/>
    <xf numFmtId="9" fontId="9" fillId="0" borderId="0" applyFont="0" applyFill="0" applyBorder="0" applyAlignment="0" applyProtection="0"/>
  </cellStyleXfs>
  <cellXfs count="64">
    <xf numFmtId="0" fontId="0" fillId="0" borderId="0" xfId="0"/>
    <xf numFmtId="0" fontId="3" fillId="0" borderId="0" xfId="0" applyFont="1" applyAlignment="1">
      <alignment wrapText="1"/>
    </xf>
    <xf numFmtId="0" fontId="3" fillId="2" borderId="0" xfId="0" applyFont="1" applyFill="1" applyAlignment="1">
      <alignment wrapText="1"/>
    </xf>
    <xf numFmtId="0" fontId="3" fillId="0" borderId="0" xfId="0" applyFont="1" applyAlignment="1">
      <alignment horizontal="left" vertical="center" indent="1"/>
    </xf>
    <xf numFmtId="0" fontId="3" fillId="0" borderId="1" xfId="0" applyFont="1" applyBorder="1" applyAlignment="1">
      <alignment horizontal="left" vertical="center" indent="1"/>
    </xf>
    <xf numFmtId="10" fontId="3" fillId="0" borderId="0" xfId="0" applyNumberFormat="1" applyFont="1" applyAlignment="1">
      <alignment horizontal="left" vertical="center" indent="1"/>
    </xf>
    <xf numFmtId="0" fontId="7" fillId="0" borderId="2" xfId="12" applyFont="1" applyBorder="1" applyAlignment="1">
      <alignment horizontal="left" vertical="center" wrapText="1" indent="2"/>
    </xf>
    <xf numFmtId="0" fontId="6" fillId="0" borderId="0" xfId="12"/>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2" borderId="0" xfId="0" applyFont="1" applyFill="1" applyAlignment="1">
      <alignment vertical="center"/>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15" fillId="0" borderId="0" xfId="0" applyFont="1"/>
    <xf numFmtId="0" fontId="3" fillId="5"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1" readingOrder="1"/>
    </xf>
    <xf numFmtId="0" fontId="16" fillId="6" borderId="1" xfId="0" applyFont="1" applyFill="1" applyBorder="1" applyAlignment="1">
      <alignment horizontal="left" vertical="center" indent="1"/>
    </xf>
    <xf numFmtId="0" fontId="16" fillId="7"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16" fillId="8" borderId="1" xfId="0" applyFont="1" applyFill="1" applyBorder="1" applyAlignment="1">
      <alignment horizontal="left" vertical="center" indent="1"/>
    </xf>
    <xf numFmtId="0" fontId="4" fillId="4" borderId="3" xfId="0" applyFont="1" applyFill="1" applyBorder="1" applyAlignment="1">
      <alignment horizontal="center" vertical="center" wrapText="1"/>
    </xf>
    <xf numFmtId="0" fontId="5" fillId="2" borderId="0" xfId="0" applyFont="1" applyFill="1" applyAlignment="1">
      <alignment vertical="center"/>
    </xf>
    <xf numFmtId="0" fontId="17" fillId="2" borderId="0" xfId="0" applyFont="1" applyFill="1" applyAlignment="1">
      <alignment vertical="top"/>
    </xf>
    <xf numFmtId="164" fontId="3" fillId="0" borderId="1" xfId="0" applyNumberFormat="1" applyFont="1" applyBorder="1" applyAlignment="1">
      <alignment horizontal="center" vertical="center"/>
    </xf>
    <xf numFmtId="0" fontId="3" fillId="10" borderId="1" xfId="0" applyFont="1" applyFill="1" applyBorder="1" applyAlignment="1">
      <alignment horizontal="left" vertical="center" indent="1"/>
    </xf>
    <xf numFmtId="0" fontId="3" fillId="10" borderId="1" xfId="0" applyFont="1" applyFill="1" applyBorder="1" applyAlignment="1">
      <alignment horizontal="center" vertical="center"/>
    </xf>
    <xf numFmtId="0" fontId="19" fillId="0" borderId="0" xfId="0" applyFont="1" applyAlignment="1">
      <alignment vertical="center"/>
    </xf>
    <xf numFmtId="3" fontId="3" fillId="0" borderId="1" xfId="0" applyNumberFormat="1" applyFont="1" applyBorder="1" applyAlignment="1">
      <alignment horizontal="left" vertical="center" indent="1"/>
    </xf>
    <xf numFmtId="9" fontId="3" fillId="0" borderId="1" xfId="0" applyNumberFormat="1" applyFont="1" applyBorder="1" applyAlignment="1">
      <alignment horizontal="left" vertical="center" indent="1"/>
    </xf>
    <xf numFmtId="0" fontId="16" fillId="0" borderId="1" xfId="0" applyFont="1" applyBorder="1" applyAlignment="1">
      <alignment horizontal="left" vertical="center" indent="1"/>
    </xf>
    <xf numFmtId="0" fontId="4" fillId="4" borderId="3" xfId="0" applyFont="1" applyFill="1" applyBorder="1" applyAlignment="1">
      <alignment horizontal="left" vertical="center" wrapText="1" indent="1"/>
    </xf>
    <xf numFmtId="0" fontId="3" fillId="4" borderId="1" xfId="0" applyFont="1" applyFill="1" applyBorder="1" applyAlignment="1">
      <alignment horizontal="right" vertical="center" indent="1"/>
    </xf>
    <xf numFmtId="1" fontId="3" fillId="4" borderId="1" xfId="0" applyNumberFormat="1" applyFont="1" applyFill="1" applyBorder="1" applyAlignment="1">
      <alignment horizontal="left" vertical="center" indent="1"/>
    </xf>
    <xf numFmtId="9" fontId="3" fillId="4" borderId="1" xfId="14" applyFont="1" applyFill="1" applyBorder="1" applyAlignment="1">
      <alignment horizontal="center" vertical="center"/>
    </xf>
    <xf numFmtId="1" fontId="3" fillId="11" borderId="1" xfId="0" applyNumberFormat="1" applyFont="1" applyFill="1" applyBorder="1" applyAlignment="1">
      <alignment horizontal="left" vertical="center" indent="1"/>
    </xf>
    <xf numFmtId="10" fontId="3" fillId="11" borderId="1" xfId="0" applyNumberFormat="1" applyFont="1" applyFill="1" applyBorder="1" applyAlignment="1">
      <alignment horizontal="center" vertical="center"/>
    </xf>
    <xf numFmtId="0" fontId="12" fillId="2" borderId="4" xfId="0" applyFont="1" applyFill="1" applyBorder="1" applyAlignment="1">
      <alignment horizontal="center" vertical="top" wrapText="1"/>
    </xf>
    <xf numFmtId="10" fontId="12" fillId="2" borderId="4" xfId="0" applyNumberFormat="1" applyFont="1" applyFill="1" applyBorder="1" applyAlignment="1">
      <alignment horizontal="center" vertical="top" wrapText="1"/>
    </xf>
    <xf numFmtId="0" fontId="18" fillId="2" borderId="7" xfId="0" applyFont="1" applyFill="1" applyBorder="1" applyAlignment="1">
      <alignment horizontal="center" vertical="center" wrapText="1"/>
    </xf>
    <xf numFmtId="9" fontId="18" fillId="2" borderId="7" xfId="14" applyFont="1" applyFill="1" applyBorder="1" applyAlignment="1">
      <alignment horizontal="center" vertical="center" wrapText="1"/>
    </xf>
    <xf numFmtId="0" fontId="19" fillId="2" borderId="0" xfId="0" applyFont="1" applyFill="1" applyAlignment="1">
      <alignment vertical="center"/>
    </xf>
    <xf numFmtId="0" fontId="3" fillId="12" borderId="1" xfId="0" applyFont="1" applyFill="1" applyBorder="1" applyAlignment="1">
      <alignment horizontal="center" vertical="center"/>
    </xf>
    <xf numFmtId="0" fontId="3" fillId="5" borderId="1" xfId="0" applyFont="1" applyFill="1" applyBorder="1" applyAlignment="1">
      <alignment horizontal="left" vertical="center" indent="1"/>
    </xf>
    <xf numFmtId="0" fontId="3" fillId="9" borderId="1" xfId="0" applyFont="1" applyFill="1" applyBorder="1" applyAlignment="1">
      <alignment horizontal="left" vertical="center" indent="1"/>
    </xf>
    <xf numFmtId="0" fontId="3" fillId="13" borderId="1" xfId="0" applyFont="1" applyFill="1" applyBorder="1" applyAlignment="1">
      <alignment horizontal="left" vertical="center" indent="1"/>
    </xf>
    <xf numFmtId="0" fontId="3" fillId="14" borderId="1" xfId="0" applyFont="1" applyFill="1" applyBorder="1" applyAlignment="1">
      <alignment horizontal="left" vertical="center" indent="1"/>
    </xf>
    <xf numFmtId="0" fontId="3" fillId="15" borderId="1" xfId="0" applyFont="1" applyFill="1" applyBorder="1" applyAlignment="1">
      <alignment horizontal="left" vertical="center" indent="1"/>
    </xf>
    <xf numFmtId="0" fontId="20" fillId="3" borderId="0" xfId="13" applyFont="1" applyFill="1" applyAlignment="1">
      <alignment horizontal="center" vertical="center"/>
    </xf>
    <xf numFmtId="0" fontId="12" fillId="2" borderId="4" xfId="0" applyFont="1" applyFill="1" applyBorder="1" applyAlignment="1">
      <alignment horizontal="center" vertical="top" wrapText="1"/>
    </xf>
    <xf numFmtId="165" fontId="18" fillId="2" borderId="8"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top" wrapText="1"/>
    </xf>
    <xf numFmtId="0" fontId="18" fillId="2" borderId="6"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0000000}"/>
    <cellStyle name="Percent" xfId="14" builtinId="5"/>
  </cellStyles>
  <dxfs count="25">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92D050"/>
        </patternFill>
      </fill>
    </dxf>
    <dxf>
      <fill>
        <patternFill>
          <bgColor theme="7" tint="0.59996337778862885"/>
        </patternFill>
      </fill>
    </dxf>
    <dxf>
      <font>
        <color theme="1"/>
      </font>
      <fill>
        <patternFill>
          <bgColor rgb="FF03C25B"/>
        </patternFill>
      </fill>
    </dxf>
    <dxf>
      <fill>
        <patternFill>
          <bgColor rgb="FFABEFEA"/>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s>
  <tableStyles count="0" defaultTableStyle="TableStyleMedium9" defaultPivotStyle="PivotStyleMedium4"/>
  <colors>
    <mruColors>
      <color rgb="FFED7D31"/>
      <color rgb="FFF4B183"/>
      <color rgb="FFFFE0A9"/>
      <color rgb="FFFFE1A9"/>
      <color rgb="FFABEFEA"/>
      <color rgb="FFFFB2B4"/>
      <color rgb="FF00DBF0"/>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658070425760538"/>
          <c:y val="7.9245950147951258E-2"/>
          <c:w val="0.82032094981415915"/>
          <c:h val="0.88572220271829083"/>
        </c:manualLayout>
      </c:layout>
      <c:barChart>
        <c:barDir val="bar"/>
        <c:grouping val="stacked"/>
        <c:varyColors val="0"/>
        <c:ser>
          <c:idx val="0"/>
          <c:order val="0"/>
          <c:tx>
            <c:strRef>
              <c:f>'Dados do painel'!$E$3</c:f>
              <c:strCache>
                <c:ptCount val="1"/>
                <c:pt idx="0">
                  <c:v>Início</c:v>
                </c:pt>
              </c:strCache>
            </c:strRef>
          </c:tx>
          <c:spPr>
            <a:noFill/>
            <a:ln>
              <a:noFill/>
            </a:ln>
            <a:effectLst/>
          </c:spPr>
          <c:invertIfNegative val="0"/>
          <c:cat>
            <c:strRef>
              <c:f>'Dados do painel'!$B$4:$B$14</c:f>
              <c:strCache>
                <c:ptCount val="11"/>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strCache>
            </c:strRef>
          </c:cat>
          <c:val>
            <c:numRef>
              <c:f>'Dados do painel'!$E$4:$E$14</c:f>
              <c:numCache>
                <c:formatCode>mm/dd;@</c:formatCode>
                <c:ptCount val="11"/>
                <c:pt idx="0">
                  <c:v>44701</c:v>
                </c:pt>
                <c:pt idx="1">
                  <c:v>44745</c:v>
                </c:pt>
                <c:pt idx="2">
                  <c:v>44749</c:v>
                </c:pt>
                <c:pt idx="3">
                  <c:v>44782</c:v>
                </c:pt>
                <c:pt idx="4">
                  <c:v>44784</c:v>
                </c:pt>
                <c:pt idx="5">
                  <c:v>44820</c:v>
                </c:pt>
                <c:pt idx="6">
                  <c:v>44851</c:v>
                </c:pt>
                <c:pt idx="7">
                  <c:v>44858</c:v>
                </c:pt>
                <c:pt idx="8">
                  <c:v>44836</c:v>
                </c:pt>
                <c:pt idx="9">
                  <c:v>44870</c:v>
                </c:pt>
                <c:pt idx="10">
                  <c:v>44871</c:v>
                </c:pt>
              </c:numCache>
            </c:numRef>
          </c:val>
          <c:extLst>
            <c:ext xmlns:c16="http://schemas.microsoft.com/office/drawing/2014/chart" uri="{C3380CC4-5D6E-409C-BE32-E72D297353CC}">
              <c16:uniqueId val="{00000000-F730-A942-8A33-C4922E4D0792}"/>
            </c:ext>
          </c:extLst>
        </c:ser>
        <c:ser>
          <c:idx val="1"/>
          <c:order val="1"/>
          <c:tx>
            <c:strRef>
              <c:f>'Dados do painel'!$G$3</c:f>
              <c:strCache>
                <c:ptCount val="1"/>
                <c:pt idx="0">
                  <c:v>Dias</c:v>
                </c:pt>
              </c:strCache>
            </c:strRef>
          </c:tx>
          <c:spPr>
            <a:solidFill>
              <a:srgbClr val="00DBF0"/>
            </a:solidFill>
            <a:effectLst>
              <a:outerShdw blurRad="40000" dist="23000" dir="5400000" rotWithShape="0">
                <a:schemeClr val="bg1">
                  <a:lumMod val="75000"/>
                  <a:alpha val="35000"/>
                </a:schemeClr>
              </a:outerShdw>
            </a:effectLst>
          </c:spPr>
          <c:invertIfNegative val="0"/>
          <c:dPt>
            <c:idx val="0"/>
            <c:invertIfNegative val="0"/>
            <c:bubble3D val="0"/>
            <c:extLst>
              <c:ext xmlns:c16="http://schemas.microsoft.com/office/drawing/2014/chart" uri="{C3380CC4-5D6E-409C-BE32-E72D297353CC}">
                <c16:uniqueId val="{00000002-F730-A942-8A33-C4922E4D0792}"/>
              </c:ext>
            </c:extLst>
          </c:dPt>
          <c:dPt>
            <c:idx val="1"/>
            <c:invertIfNegative val="0"/>
            <c:bubble3D val="0"/>
            <c:extLst>
              <c:ext xmlns:c16="http://schemas.microsoft.com/office/drawing/2014/chart" uri="{C3380CC4-5D6E-409C-BE32-E72D297353CC}">
                <c16:uniqueId val="{00000004-F730-A942-8A33-C4922E4D0792}"/>
              </c:ext>
            </c:extLst>
          </c:dPt>
          <c:dPt>
            <c:idx val="2"/>
            <c:invertIfNegative val="0"/>
            <c:bubble3D val="0"/>
            <c:extLst>
              <c:ext xmlns:c16="http://schemas.microsoft.com/office/drawing/2014/chart" uri="{C3380CC4-5D6E-409C-BE32-E72D297353CC}">
                <c16:uniqueId val="{00000006-F730-A942-8A33-C4922E4D0792}"/>
              </c:ext>
            </c:extLst>
          </c:dPt>
          <c:dPt>
            <c:idx val="3"/>
            <c:invertIfNegative val="0"/>
            <c:bubble3D val="0"/>
            <c:extLst>
              <c:ext xmlns:c16="http://schemas.microsoft.com/office/drawing/2014/chart" uri="{C3380CC4-5D6E-409C-BE32-E72D297353CC}">
                <c16:uniqueId val="{00000008-F730-A942-8A33-C4922E4D0792}"/>
              </c:ext>
            </c:extLst>
          </c:dPt>
          <c:dPt>
            <c:idx val="4"/>
            <c:invertIfNegative val="0"/>
            <c:bubble3D val="0"/>
            <c:extLst>
              <c:ext xmlns:c16="http://schemas.microsoft.com/office/drawing/2014/chart" uri="{C3380CC4-5D6E-409C-BE32-E72D297353CC}">
                <c16:uniqueId val="{0000000A-F730-A942-8A33-C4922E4D0792}"/>
              </c:ext>
            </c:extLst>
          </c:dPt>
          <c:dPt>
            <c:idx val="5"/>
            <c:invertIfNegative val="0"/>
            <c:bubble3D val="0"/>
            <c:extLst>
              <c:ext xmlns:c16="http://schemas.microsoft.com/office/drawing/2014/chart" uri="{C3380CC4-5D6E-409C-BE32-E72D297353CC}">
                <c16:uniqueId val="{0000000C-F730-A942-8A33-C4922E4D0792}"/>
              </c:ext>
            </c:extLst>
          </c:dPt>
          <c:dPt>
            <c:idx val="6"/>
            <c:invertIfNegative val="0"/>
            <c:bubble3D val="0"/>
            <c:extLst>
              <c:ext xmlns:c16="http://schemas.microsoft.com/office/drawing/2014/chart" uri="{C3380CC4-5D6E-409C-BE32-E72D297353CC}">
                <c16:uniqueId val="{0000000E-F730-A942-8A33-C4922E4D0792}"/>
              </c:ext>
            </c:extLst>
          </c:dPt>
          <c:dPt>
            <c:idx val="7"/>
            <c:invertIfNegative val="0"/>
            <c:bubble3D val="0"/>
            <c:extLst>
              <c:ext xmlns:c16="http://schemas.microsoft.com/office/drawing/2014/chart" uri="{C3380CC4-5D6E-409C-BE32-E72D297353CC}">
                <c16:uniqueId val="{00000010-F730-A942-8A33-C4922E4D0792}"/>
              </c:ext>
            </c:extLst>
          </c:dPt>
          <c:dPt>
            <c:idx val="8"/>
            <c:invertIfNegative val="0"/>
            <c:bubble3D val="0"/>
            <c:extLst>
              <c:ext xmlns:c16="http://schemas.microsoft.com/office/drawing/2014/chart" uri="{C3380CC4-5D6E-409C-BE32-E72D297353CC}">
                <c16:uniqueId val="{00000012-F730-A942-8A33-C4922E4D0792}"/>
              </c:ext>
            </c:extLst>
          </c:dPt>
          <c:dPt>
            <c:idx val="9"/>
            <c:invertIfNegative val="0"/>
            <c:bubble3D val="0"/>
            <c:extLst>
              <c:ext xmlns:c16="http://schemas.microsoft.com/office/drawing/2014/chart" uri="{C3380CC4-5D6E-409C-BE32-E72D297353CC}">
                <c16:uniqueId val="{00000014-F730-A942-8A33-C4922E4D0792}"/>
              </c:ext>
            </c:extLst>
          </c:dPt>
          <c:dPt>
            <c:idx val="10"/>
            <c:invertIfNegative val="0"/>
            <c:bubble3D val="0"/>
            <c:extLst>
              <c:ext xmlns:c16="http://schemas.microsoft.com/office/drawing/2014/chart" uri="{C3380CC4-5D6E-409C-BE32-E72D297353CC}">
                <c16:uniqueId val="{00000016-F730-A942-8A33-C4922E4D0792}"/>
              </c:ext>
            </c:extLst>
          </c:dPt>
          <c:dPt>
            <c:idx val="11"/>
            <c:invertIfNegative val="0"/>
            <c:bubble3D val="0"/>
            <c:extLst>
              <c:ext xmlns:c16="http://schemas.microsoft.com/office/drawing/2014/chart" uri="{C3380CC4-5D6E-409C-BE32-E72D297353CC}">
                <c16:uniqueId val="{00000018-F730-A942-8A33-C4922E4D0792}"/>
              </c:ext>
            </c:extLst>
          </c:dPt>
          <c:dPt>
            <c:idx val="12"/>
            <c:invertIfNegative val="0"/>
            <c:bubble3D val="0"/>
            <c:extLst>
              <c:ext xmlns:c16="http://schemas.microsoft.com/office/drawing/2014/chart" uri="{C3380CC4-5D6E-409C-BE32-E72D297353CC}">
                <c16:uniqueId val="{0000001A-F730-A942-8A33-C4922E4D0792}"/>
              </c:ext>
            </c:extLst>
          </c:dPt>
          <c:dPt>
            <c:idx val="13"/>
            <c:invertIfNegative val="0"/>
            <c:bubble3D val="0"/>
            <c:extLst>
              <c:ext xmlns:c16="http://schemas.microsoft.com/office/drawing/2014/chart" uri="{C3380CC4-5D6E-409C-BE32-E72D297353CC}">
                <c16:uniqueId val="{0000001C-F730-A942-8A33-C4922E4D0792}"/>
              </c:ext>
            </c:extLst>
          </c:dPt>
          <c:dPt>
            <c:idx val="14"/>
            <c:invertIfNegative val="0"/>
            <c:bubble3D val="0"/>
            <c:extLst>
              <c:ext xmlns:c16="http://schemas.microsoft.com/office/drawing/2014/chart" uri="{C3380CC4-5D6E-409C-BE32-E72D297353CC}">
                <c16:uniqueId val="{0000001E-F730-A942-8A33-C4922E4D0792}"/>
              </c:ext>
            </c:extLst>
          </c:dPt>
          <c:cat>
            <c:strRef>
              <c:f>'Dados do painel'!$B$4:$B$14</c:f>
              <c:strCache>
                <c:ptCount val="11"/>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strCache>
            </c:strRef>
          </c:cat>
          <c:val>
            <c:numRef>
              <c:f>'Dados do painel'!$G$4:$G$14</c:f>
              <c:numCache>
                <c:formatCode>General</c:formatCode>
                <c:ptCount val="11"/>
                <c:pt idx="0">
                  <c:v>137</c:v>
                </c:pt>
                <c:pt idx="1">
                  <c:v>97</c:v>
                </c:pt>
                <c:pt idx="2">
                  <c:v>98</c:v>
                </c:pt>
                <c:pt idx="3">
                  <c:v>95</c:v>
                </c:pt>
                <c:pt idx="4">
                  <c:v>127</c:v>
                </c:pt>
                <c:pt idx="5">
                  <c:v>32</c:v>
                </c:pt>
                <c:pt idx="6">
                  <c:v>36</c:v>
                </c:pt>
                <c:pt idx="7">
                  <c:v>40</c:v>
                </c:pt>
                <c:pt idx="8">
                  <c:v>65</c:v>
                </c:pt>
                <c:pt idx="9">
                  <c:v>33</c:v>
                </c:pt>
                <c:pt idx="10">
                  <c:v>65</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50"/>
        <c:overlap val="100"/>
        <c:axId val="557895792"/>
        <c:axId val="557908848"/>
      </c:barChart>
      <c:catAx>
        <c:axId val="557895792"/>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557908848"/>
        <c:crosses val="autoZero"/>
        <c:auto val="1"/>
        <c:lblAlgn val="ctr"/>
        <c:lblOffset val="100"/>
        <c:noMultiLvlLbl val="0"/>
      </c:catAx>
      <c:valAx>
        <c:axId val="557908848"/>
        <c:scaling>
          <c:orientation val="minMax"/>
          <c:max val="44950"/>
          <c:min val="44690"/>
        </c:scaling>
        <c:delete val="0"/>
        <c:axPos val="t"/>
        <c:majorGridlines>
          <c:spPr>
            <a:ln>
              <a:solidFill>
                <a:schemeClr val="bg1">
                  <a:lumMod val="75000"/>
                </a:schemeClr>
              </a:solidFill>
            </a:ln>
          </c:spPr>
        </c:majorGridlines>
        <c:numFmt formatCode="mm/dd;@" sourceLinked="1"/>
        <c:majorTickMark val="out"/>
        <c:minorTickMark val="none"/>
        <c:tickLblPos val="nextTo"/>
        <c:txPr>
          <a:bodyPr/>
          <a:lstStyle/>
          <a:p>
            <a:pPr>
              <a:defRPr sz="1000">
                <a:latin typeface="Century Gothic" panose="020B0502020202020204" pitchFamily="34" charset="0"/>
              </a:defRPr>
            </a:pPr>
            <a:endParaRPr lang="en-US"/>
          </a:p>
        </c:txPr>
        <c:crossAx val="557895792"/>
        <c:crosses val="autoZero"/>
        <c:crossBetween val="between"/>
      </c:valAx>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gradFill>
              <a:gsLst>
                <a:gs pos="0">
                  <a:srgbClr val="00B050"/>
                </a:gs>
                <a:gs pos="74000">
                  <a:srgbClr val="92D050"/>
                </a:gs>
              </a:gsLst>
              <a:lin ang="5400000" scaled="1"/>
            </a:gradFill>
            <a:effectLst/>
          </c:spPr>
          <c:invertIfNegative val="0"/>
          <c:dPt>
            <c:idx val="0"/>
            <c:invertIfNegative val="0"/>
            <c:bubble3D val="0"/>
            <c:spPr>
              <a:gradFill>
                <a:gsLst>
                  <a:gs pos="0">
                    <a:srgbClr val="00DBF0">
                      <a:alpha val="90000"/>
                    </a:srgbClr>
                  </a:gs>
                  <a:gs pos="74000">
                    <a:srgbClr val="ABEFEA">
                      <a:alpha val="90000"/>
                    </a:srgbClr>
                  </a:gs>
                </a:gsLst>
                <a:lin ang="5400000" scaled="1"/>
              </a:gradFill>
              <a:effectLst/>
            </c:spPr>
            <c:extLst>
              <c:ext xmlns:c16="http://schemas.microsoft.com/office/drawing/2014/chart" uri="{C3380CC4-5D6E-409C-BE32-E72D297353CC}">
                <c16:uniqueId val="{00000001-84F9-BF42-9CFD-3135769302C4}"/>
              </c:ext>
            </c:extLst>
          </c:dPt>
          <c:dPt>
            <c:idx val="1"/>
            <c:invertIfNegative val="0"/>
            <c:bubble3D val="0"/>
            <c:spPr>
              <a:gradFill>
                <a:gsLst>
                  <a:gs pos="0">
                    <a:srgbClr val="00B050">
                      <a:alpha val="90000"/>
                    </a:srgbClr>
                  </a:gs>
                  <a:gs pos="74000">
                    <a:srgbClr val="92D050">
                      <a:alpha val="90000"/>
                    </a:srgbClr>
                  </a:gs>
                </a:gsLst>
                <a:lin ang="5400000" scaled="1"/>
              </a:gradFill>
              <a:effectLst/>
            </c:spPr>
            <c:extLst>
              <c:ext xmlns:c16="http://schemas.microsoft.com/office/drawing/2014/chart" uri="{C3380CC4-5D6E-409C-BE32-E72D297353CC}">
                <c16:uniqueId val="{00000003-84F9-BF42-9CFD-3135769302C4}"/>
              </c:ext>
            </c:extLst>
          </c:dPt>
          <c:cat>
            <c:strRef>
              <c:f>'Dados do painel'!$B$24:$B$25</c:f>
              <c:strCache>
                <c:ptCount val="2"/>
                <c:pt idx="0">
                  <c:v>Planejado</c:v>
                </c:pt>
                <c:pt idx="1">
                  <c:v>Real</c:v>
                </c:pt>
              </c:strCache>
            </c:strRef>
          </c:cat>
          <c:val>
            <c:numRef>
              <c:f>'Dados do painel'!$C$24:$C$25</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20"/>
        <c:overlap val="50"/>
        <c:axId val="557903408"/>
        <c:axId val="557904496"/>
      </c:barChart>
      <c:catAx>
        <c:axId val="557903408"/>
        <c:scaling>
          <c:orientation val="minMax"/>
        </c:scaling>
        <c:delete val="0"/>
        <c:axPos val="l"/>
        <c:numFmt formatCode="General" sourceLinked="0"/>
        <c:majorTickMark val="out"/>
        <c:minorTickMark val="none"/>
        <c:tickLblPos val="nextTo"/>
        <c:txPr>
          <a:bodyPr/>
          <a:lstStyle/>
          <a:p>
            <a:pPr>
              <a:defRPr sz="1050">
                <a:latin typeface="Century Gothic" panose="020B0502020202020204" pitchFamily="34" charset="0"/>
              </a:defRPr>
            </a:pPr>
            <a:endParaRPr lang="en-US"/>
          </a:p>
        </c:txPr>
        <c:crossAx val="557904496"/>
        <c:crossesAt val="0"/>
        <c:auto val="1"/>
        <c:lblAlgn val="ctr"/>
        <c:lblOffset val="100"/>
        <c:noMultiLvlLbl val="0"/>
      </c:catAx>
      <c:valAx>
        <c:axId val="557904496"/>
        <c:scaling>
          <c:orientation val="minMax"/>
          <c:max val="90000"/>
          <c:min val="20000"/>
        </c:scaling>
        <c:delete val="0"/>
        <c:axPos val="b"/>
        <c:majorGridlines>
          <c:spPr>
            <a:ln>
              <a:solidFill>
                <a:schemeClr val="bg1">
                  <a:lumMod val="65000"/>
                </a:schemeClr>
              </a:solidFill>
            </a:ln>
          </c:spPr>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557903408"/>
        <c:crosses val="autoZero"/>
        <c:crossBetween val="between"/>
        <c:majorUnit val="10000"/>
        <c:minorUnit val="5000"/>
      </c:valAx>
    </c:plotArea>
    <c:plotVisOnly val="1"/>
    <c:dispBlanksAs val="gap"/>
    <c:showDLblsOverMax val="0"/>
  </c:chart>
  <c:spPr>
    <a:no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solidFill>
              <a:srgbClr val="FFE0A9"/>
            </a:solidFill>
          </c:spPr>
          <c:invertIfNegative val="0"/>
          <c:dPt>
            <c:idx val="0"/>
            <c:invertIfNegative val="0"/>
            <c:bubble3D val="0"/>
            <c:extLst>
              <c:ext xmlns:c16="http://schemas.microsoft.com/office/drawing/2014/chart" uri="{C3380CC4-5D6E-409C-BE32-E72D297353CC}">
                <c16:uniqueId val="{00000001-5BF5-DC47-BC40-1916946FBF30}"/>
              </c:ext>
            </c:extLst>
          </c:dPt>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accent2"/>
              </a:solidFill>
            </c:spPr>
            <c:extLst>
              <c:ext xmlns:c16="http://schemas.microsoft.com/office/drawing/2014/chart" uri="{C3380CC4-5D6E-409C-BE32-E72D297353CC}">
                <c16:uniqueId val="{00000005-5BF5-DC47-BC40-1916946FBF30}"/>
              </c:ext>
            </c:extLst>
          </c:dPt>
          <c:cat>
            <c:strRef>
              <c:f>'Dados do painel'!$B$28:$B$30</c:f>
              <c:strCache>
                <c:ptCount val="3"/>
                <c:pt idx="0">
                  <c:v>Decisões</c:v>
                </c:pt>
                <c:pt idx="1">
                  <c:v>Ações</c:v>
                </c:pt>
                <c:pt idx="2">
                  <c:v>Solicitações de mudança </c:v>
                </c:pt>
              </c:strCache>
            </c:strRef>
          </c:cat>
          <c:val>
            <c:numRef>
              <c:f>'Dados do painel'!$C$28:$C$30</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20"/>
        <c:axId val="557901776"/>
        <c:axId val="557903952"/>
      </c:barChart>
      <c:catAx>
        <c:axId val="557901776"/>
        <c:scaling>
          <c:orientation val="minMax"/>
        </c:scaling>
        <c:delete val="0"/>
        <c:axPos val="b"/>
        <c:numFmt formatCode="General" sourceLinked="0"/>
        <c:majorTickMark val="out"/>
        <c:minorTickMark val="none"/>
        <c:tickLblPos val="nextTo"/>
        <c:txPr>
          <a:bodyPr/>
          <a:lstStyle/>
          <a:p>
            <a:pPr>
              <a:defRPr sz="1050">
                <a:latin typeface="Century Gothic" panose="020B0502020202020204" pitchFamily="34" charset="0"/>
              </a:defRPr>
            </a:pPr>
            <a:endParaRPr lang="en-US"/>
          </a:p>
        </c:txPr>
        <c:crossAx val="557903952"/>
        <c:crosses val="autoZero"/>
        <c:auto val="1"/>
        <c:lblAlgn val="ctr"/>
        <c:lblOffset val="100"/>
        <c:noMultiLvlLbl val="0"/>
      </c:catAx>
      <c:valAx>
        <c:axId val="557903952"/>
        <c:scaling>
          <c:orientation val="minMax"/>
        </c:scaling>
        <c:delete val="0"/>
        <c:axPos val="l"/>
        <c:majorGridlines>
          <c:spPr>
            <a:ln>
              <a:solidFill>
                <a:schemeClr val="bg1">
                  <a:lumMod val="65000"/>
                </a:schemeClr>
              </a:solidFill>
            </a:ln>
          </c:spPr>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557901776"/>
        <c:crosses val="autoZero"/>
        <c:crossBetween val="between"/>
      </c:valAx>
    </c:plotArea>
    <c:plotVisOnly val="1"/>
    <c:dispBlanksAs val="gap"/>
    <c:showDLblsOverMax val="0"/>
  </c:chart>
  <c:spPr>
    <a:no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ABEFEA"/>
              </a:solidFill>
              <a:ln w="19050">
                <a:noFill/>
              </a:ln>
              <a:effectLst/>
            </c:spPr>
            <c:extLst>
              <c:ext xmlns:c16="http://schemas.microsoft.com/office/drawing/2014/chart" uri="{C3380CC4-5D6E-409C-BE32-E72D297353CC}">
                <c16:uniqueId val="{00000001-CCDD-F141-ADE6-694C8238060A}"/>
              </c:ext>
            </c:extLst>
          </c:dPt>
          <c:dPt>
            <c:idx val="1"/>
            <c:bubble3D val="0"/>
            <c:spPr>
              <a:solidFill>
                <a:srgbClr val="92D050"/>
              </a:solidFill>
              <a:ln w="19050">
                <a:noFill/>
              </a:ln>
              <a:effectLst/>
            </c:spPr>
            <c:extLst>
              <c:ext xmlns:c16="http://schemas.microsoft.com/office/drawing/2014/chart" uri="{C3380CC4-5D6E-409C-BE32-E72D297353CC}">
                <c16:uniqueId val="{00000003-CCDD-F141-ADE6-694C8238060A}"/>
              </c:ext>
            </c:extLst>
          </c:dPt>
          <c:dPt>
            <c:idx val="2"/>
            <c:bubble3D val="0"/>
            <c:spPr>
              <a:solidFill>
                <a:srgbClr val="00B050"/>
              </a:solidFill>
              <a:ln w="19050">
                <a:noFill/>
              </a:ln>
              <a:effectLst/>
            </c:spPr>
            <c:extLst>
              <c:ext xmlns:c16="http://schemas.microsoft.com/office/drawing/2014/chart" uri="{C3380CC4-5D6E-409C-BE32-E72D297353CC}">
                <c16:uniqueId val="{00000005-CCDD-F141-ADE6-694C8238060A}"/>
              </c:ext>
            </c:extLst>
          </c:dPt>
          <c:dPt>
            <c:idx val="3"/>
            <c:bubble3D val="0"/>
            <c:spPr>
              <a:solidFill>
                <a:schemeClr val="accent4">
                  <a:lumMod val="40000"/>
                  <a:lumOff val="60000"/>
                </a:schemeClr>
              </a:solidFill>
              <a:ln w="19050">
                <a:noFill/>
              </a:ln>
              <a:effectLst/>
            </c:spPr>
            <c:extLst>
              <c:ext xmlns:c16="http://schemas.microsoft.com/office/drawing/2014/chart" uri="{C3380CC4-5D6E-409C-BE32-E72D297353CC}">
                <c16:uniqueId val="{00000007-CCDD-F141-ADE6-694C823806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'Dados do painel'!$B$17:$B$20</c:f>
              <c:strCache>
                <c:ptCount val="4"/>
                <c:pt idx="0">
                  <c:v>NÃO INICIADO</c:v>
                </c:pt>
                <c:pt idx="1">
                  <c:v>NO PRAZO</c:v>
                </c:pt>
                <c:pt idx="2">
                  <c:v>CONCLUÍDO</c:v>
                </c:pt>
                <c:pt idx="3">
                  <c:v>ATRASADO</c:v>
                </c:pt>
              </c:strCache>
            </c:strRef>
          </c:cat>
          <c:val>
            <c:numRef>
              <c:f>'Dados do painel'!$C$17:$C$20</c:f>
              <c:numCache>
                <c:formatCode>0</c:formatCode>
                <c:ptCount val="4"/>
                <c:pt idx="0">
                  <c:v>5</c:v>
                </c:pt>
                <c:pt idx="1">
                  <c:v>2</c:v>
                </c:pt>
                <c:pt idx="2">
                  <c:v>3</c:v>
                </c:pt>
                <c:pt idx="3">
                  <c:v>1</c:v>
                </c:pt>
              </c:numCache>
            </c:numRef>
          </c:val>
          <c:extLst>
            <c:ext xmlns:c16="http://schemas.microsoft.com/office/drawing/2014/chart" uri="{C3380CC4-5D6E-409C-BE32-E72D297353CC}">
              <c16:uniqueId val="{00000008-CCDD-F141-ADE6-694C8238060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786221460997405"/>
          <c:y val="0.67398169036633826"/>
          <c:w val="0.35547101661732028"/>
          <c:h val="0.2681127403244205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pt.smartsheet.com/try-it?trp=57775&amp;utm_language=PT&amp;utm_source=template-excel&amp;utm_medium=content&amp;utm_campaign=ic-PMO+Dashboard-excel-57775-pt&amp;lpa=ic+PMO+Dashboard+excel+57775+pt"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4</xdr:row>
      <xdr:rowOff>25400</xdr:rowOff>
    </xdr:from>
    <xdr:to>
      <xdr:col>7</xdr:col>
      <xdr:colOff>165100</xdr:colOff>
      <xdr:row>16</xdr:row>
      <xdr:rowOff>139700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127000</xdr:colOff>
      <xdr:row>18</xdr:row>
      <xdr:rowOff>1104900</xdr:rowOff>
    </xdr:from>
    <xdr:to>
      <xdr:col>5</xdr:col>
      <xdr:colOff>2794000</xdr:colOff>
      <xdr:row>18</xdr:row>
      <xdr:rowOff>3631692</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2959100</xdr:colOff>
      <xdr:row>18</xdr:row>
      <xdr:rowOff>38100</xdr:rowOff>
    </xdr:from>
    <xdr:to>
      <xdr:col>6</xdr:col>
      <xdr:colOff>2743200</xdr:colOff>
      <xdr:row>19</xdr:row>
      <xdr:rowOff>127000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18</xdr:row>
      <xdr:rowOff>38100</xdr:rowOff>
    </xdr:from>
    <xdr:to>
      <xdr:col>2</xdr:col>
      <xdr:colOff>2222500</xdr:colOff>
      <xdr:row>18</xdr:row>
      <xdr:rowOff>3632200</xdr:rowOff>
    </xdr:to>
    <xdr:graphicFrame macro="">
      <xdr:nvGraphicFramePr>
        <xdr:cNvPr id="7" name="Chart 6">
          <a:extLst>
            <a:ext uri="{FF2B5EF4-FFF2-40B4-BE49-F238E27FC236}">
              <a16:creationId xmlns:a16="http://schemas.microsoft.com/office/drawing/2014/main" id="{3D41C8DD-E0C3-C047-A486-4A34290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584200</xdr:colOff>
      <xdr:row>0</xdr:row>
      <xdr:rowOff>63500</xdr:rowOff>
    </xdr:from>
    <xdr:to>
      <xdr:col>12</xdr:col>
      <xdr:colOff>203200</xdr:colOff>
      <xdr:row>0</xdr:row>
      <xdr:rowOff>459740</xdr:rowOff>
    </xdr:to>
    <xdr:pic>
      <xdr:nvPicPr>
        <xdr:cNvPr id="2" name="Picture 1">
          <a:hlinkClick xmlns:r="http://schemas.openxmlformats.org/officeDocument/2006/relationships" r:id="rId5"/>
          <a:extLst>
            <a:ext uri="{FF2B5EF4-FFF2-40B4-BE49-F238E27FC236}">
              <a16:creationId xmlns:a16="http://schemas.microsoft.com/office/drawing/2014/main" id="{E6241476-8342-F11C-4584-BDAB5BF00CDF}"/>
            </a:ext>
          </a:extLst>
        </xdr:cNvPr>
        <xdr:cNvPicPr>
          <a:picLocks noChangeAspect="1"/>
        </xdr:cNvPicPr>
      </xdr:nvPicPr>
      <xdr:blipFill>
        <a:blip xmlns:r="http://schemas.openxmlformats.org/officeDocument/2006/relationships" r:embed="rId6"/>
        <a:stretch>
          <a:fillRect/>
        </a:stretch>
      </xdr:blipFill>
      <xdr:spPr>
        <a:xfrm>
          <a:off x="14909800" y="63500"/>
          <a:ext cx="3200400" cy="396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rand-Launch-Strategy-Template1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and Launch Strategy"/>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5&amp;utm_language=PT&amp;utm_source=template-excel&amp;utm_medium=content&amp;utm_campaign=ic-PMO+Dashboard-excel-57775-pt&amp;lpa=ic+PMO+Dashboard+excel+57775+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G22"/>
  <sheetViews>
    <sheetView showGridLines="0" tabSelected="1" workbookViewId="0">
      <pane ySplit="1" topLeftCell="A2" activePane="bottomLeft" state="frozen"/>
      <selection pane="bottomLeft"/>
    </sheetView>
  </sheetViews>
  <sheetFormatPr baseColWidth="10" defaultColWidth="11" defaultRowHeight="13"/>
  <cols>
    <col min="1" max="1" width="3.33203125" style="1" customWidth="1"/>
    <col min="2" max="3" width="30.83203125" style="1" customWidth="1"/>
    <col min="4" max="4" width="10.83203125" style="1" customWidth="1"/>
    <col min="5" max="5" width="15.83203125" style="1" customWidth="1"/>
    <col min="6" max="6" width="41.6640625" style="1" customWidth="1"/>
    <col min="7" max="7" width="35.6640625" style="1" customWidth="1"/>
    <col min="8" max="8" width="3.33203125" style="1" customWidth="1"/>
    <col min="9" max="12" width="15.6640625" style="1" customWidth="1"/>
    <col min="13" max="16384" width="11" style="1"/>
  </cols>
  <sheetData>
    <row r="1" spans="1:111" s="15" customFormat="1" ht="42" customHeight="1">
      <c r="A1" s="8"/>
      <c r="B1" s="9" t="s">
        <v>8</v>
      </c>
      <c r="C1" s="10"/>
      <c r="D1" s="9"/>
      <c r="E1" s="11"/>
      <c r="F1" s="10"/>
      <c r="G1" s="12"/>
      <c r="H1" s="10"/>
      <c r="I1" s="11"/>
      <c r="J1" s="11"/>
      <c r="K1" s="11"/>
      <c r="L1" s="11"/>
      <c r="M1" s="11"/>
      <c r="N1" s="11"/>
      <c r="O1" s="11"/>
      <c r="P1" s="11"/>
      <c r="Q1" s="11"/>
      <c r="R1" s="11"/>
      <c r="S1" s="11"/>
      <c r="T1" s="11"/>
      <c r="U1" s="11"/>
      <c r="V1" s="11"/>
      <c r="W1" s="11"/>
      <c r="X1" s="11"/>
      <c r="Y1" s="11"/>
      <c r="Z1" s="11"/>
      <c r="AA1" s="11"/>
      <c r="AB1" s="11"/>
      <c r="AC1" s="11"/>
      <c r="AD1" s="11"/>
      <c r="AE1" s="11"/>
      <c r="AF1" s="11"/>
      <c r="AG1" s="10"/>
      <c r="AH1" s="10"/>
      <c r="AI1" s="14"/>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0"/>
      <c r="CE1" s="10"/>
      <c r="CF1" s="14"/>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G1" s="16"/>
    </row>
    <row r="2" spans="1:111" ht="20" customHeight="1">
      <c r="A2" s="2"/>
      <c r="B2" s="57" t="s">
        <v>9</v>
      </c>
      <c r="C2" s="57"/>
      <c r="D2" s="54" t="s">
        <v>10</v>
      </c>
      <c r="E2" s="54"/>
      <c r="F2" s="42" t="s">
        <v>11</v>
      </c>
      <c r="G2" s="43" t="s">
        <v>12</v>
      </c>
      <c r="H2" s="2"/>
      <c r="I2" s="2"/>
      <c r="J2" s="2"/>
      <c r="K2" s="2"/>
      <c r="L2" s="2"/>
      <c r="M2" s="2"/>
      <c r="N2" s="2"/>
      <c r="O2" s="2"/>
      <c r="P2" s="2"/>
      <c r="Q2" s="2"/>
      <c r="R2" s="2"/>
      <c r="S2" s="2"/>
      <c r="T2" s="2"/>
      <c r="U2" s="2"/>
      <c r="V2" s="2"/>
      <c r="W2" s="2"/>
      <c r="X2" s="2"/>
      <c r="Y2" s="2"/>
      <c r="Z2" s="2"/>
      <c r="AA2" s="2"/>
      <c r="AB2" s="2"/>
    </row>
    <row r="3" spans="1:111" ht="60" customHeight="1">
      <c r="A3" s="2"/>
      <c r="B3" s="58" t="s">
        <v>13</v>
      </c>
      <c r="C3" s="59"/>
      <c r="D3" s="55" t="s">
        <v>7</v>
      </c>
      <c r="E3" s="56"/>
      <c r="F3" s="44" t="s">
        <v>14</v>
      </c>
      <c r="G3" s="45">
        <f>'Dados do painel'!D19</f>
        <v>0.27272727272727271</v>
      </c>
      <c r="H3" s="2"/>
      <c r="I3" s="2"/>
      <c r="J3" s="2"/>
      <c r="K3" s="2"/>
      <c r="L3" s="2"/>
      <c r="M3" s="2"/>
      <c r="N3" s="2"/>
      <c r="O3" s="2"/>
      <c r="P3" s="2"/>
      <c r="Q3" s="2"/>
      <c r="R3" s="2"/>
      <c r="S3" s="2"/>
      <c r="T3" s="2"/>
      <c r="U3" s="2"/>
      <c r="V3" s="2"/>
      <c r="W3" s="2"/>
      <c r="X3" s="2"/>
      <c r="Y3" s="2"/>
      <c r="Z3" s="2"/>
      <c r="AA3" s="2"/>
      <c r="AB3" s="2"/>
    </row>
    <row r="4" spans="1:111" ht="33" customHeight="1">
      <c r="A4" s="2"/>
      <c r="B4" s="46" t="s">
        <v>15</v>
      </c>
      <c r="C4" s="2"/>
      <c r="D4" s="2"/>
      <c r="E4" s="2"/>
      <c r="F4" s="2"/>
      <c r="G4" s="2"/>
      <c r="H4" s="2"/>
      <c r="I4" s="2"/>
      <c r="J4" s="2"/>
      <c r="K4" s="2"/>
      <c r="L4" s="2"/>
      <c r="M4" s="2"/>
      <c r="N4" s="2"/>
      <c r="O4" s="2"/>
      <c r="P4" s="2"/>
      <c r="Q4" s="2"/>
      <c r="R4" s="2"/>
      <c r="S4" s="2"/>
      <c r="T4" s="2"/>
      <c r="U4" s="2"/>
      <c r="V4" s="2"/>
      <c r="W4" s="2"/>
      <c r="X4" s="2"/>
      <c r="Y4" s="2"/>
      <c r="Z4" s="2"/>
      <c r="AA4" s="2"/>
      <c r="AB4" s="2"/>
    </row>
    <row r="5" spans="1:111" ht="25" customHeight="1">
      <c r="A5" s="2"/>
      <c r="B5" s="30" t="s">
        <v>16</v>
      </c>
      <c r="C5" s="30" t="s">
        <v>17</v>
      </c>
      <c r="D5" s="31" t="s">
        <v>18</v>
      </c>
      <c r="E5" s="30" t="s">
        <v>0</v>
      </c>
      <c r="F5" s="2"/>
      <c r="G5" s="2"/>
      <c r="H5" s="2"/>
      <c r="I5" s="2"/>
      <c r="J5" s="2"/>
      <c r="K5" s="2"/>
      <c r="L5" s="2"/>
      <c r="M5" s="2"/>
      <c r="N5" s="2"/>
      <c r="O5" s="2"/>
      <c r="P5" s="2"/>
      <c r="Q5" s="2"/>
      <c r="R5" s="2"/>
      <c r="S5" s="2"/>
      <c r="T5" s="2"/>
      <c r="U5" s="2"/>
      <c r="V5" s="2"/>
      <c r="W5" s="2"/>
      <c r="X5" s="2"/>
      <c r="Y5" s="2"/>
      <c r="Z5" s="2"/>
      <c r="AA5" s="2"/>
      <c r="AB5" s="2"/>
    </row>
    <row r="6" spans="1:111" ht="25" customHeight="1">
      <c r="A6" s="2"/>
      <c r="B6" s="4" t="str">
        <f>'Dados do painel'!B4</f>
        <v>Project A</v>
      </c>
      <c r="C6" s="4" t="str">
        <f>'Dados do painel'!C4</f>
        <v>Alex B.</v>
      </c>
      <c r="D6" s="35" t="str">
        <f>'Dados do painel'!D4</f>
        <v>Low</v>
      </c>
      <c r="E6" s="34" t="str">
        <f>'Dados do painel'!H4</f>
        <v>COMPLETE</v>
      </c>
      <c r="F6" s="2"/>
      <c r="G6" s="2"/>
      <c r="H6" s="2"/>
      <c r="I6" s="2"/>
      <c r="J6" s="2"/>
      <c r="K6" s="2"/>
      <c r="L6" s="2"/>
      <c r="M6" s="2"/>
      <c r="N6" s="2"/>
      <c r="O6" s="2"/>
      <c r="P6" s="2"/>
      <c r="Q6" s="2"/>
      <c r="R6" s="2"/>
      <c r="S6" s="2"/>
      <c r="T6" s="2"/>
      <c r="U6" s="2"/>
      <c r="V6" s="2"/>
      <c r="W6" s="2"/>
      <c r="X6" s="2"/>
      <c r="Y6" s="2"/>
      <c r="Z6" s="2"/>
      <c r="AA6" s="2"/>
      <c r="AB6" s="2"/>
    </row>
    <row r="7" spans="1:111" ht="25" customHeight="1">
      <c r="A7" s="2"/>
      <c r="B7" s="4" t="str">
        <f>'Dados do painel'!B5</f>
        <v>Project B</v>
      </c>
      <c r="C7" s="4" t="str">
        <f>'Dados do painel'!C5</f>
        <v>Frank C.</v>
      </c>
      <c r="D7" s="35" t="str">
        <f>'Dados do painel'!D5</f>
        <v>Medium</v>
      </c>
      <c r="E7" s="34" t="str">
        <f>'Dados do painel'!H5</f>
        <v>COMPLETE</v>
      </c>
      <c r="F7" s="2"/>
      <c r="G7" s="2"/>
      <c r="H7" s="2"/>
      <c r="I7" s="2"/>
      <c r="J7" s="2"/>
      <c r="K7" s="2"/>
      <c r="L7" s="2"/>
      <c r="M7" s="2"/>
      <c r="N7" s="2"/>
      <c r="O7" s="2"/>
      <c r="P7" s="2"/>
      <c r="Q7" s="2"/>
      <c r="R7" s="2"/>
      <c r="S7" s="2"/>
      <c r="T7" s="2"/>
      <c r="U7" s="2"/>
      <c r="V7" s="2"/>
      <c r="W7" s="2"/>
      <c r="X7" s="2"/>
      <c r="Y7" s="2"/>
      <c r="Z7" s="2"/>
      <c r="AA7" s="2"/>
      <c r="AB7" s="2"/>
    </row>
    <row r="8" spans="1:111" ht="25" customHeight="1">
      <c r="A8" s="2"/>
      <c r="B8" s="4" t="str">
        <f>'Dados do painel'!B6</f>
        <v>Project C</v>
      </c>
      <c r="C8" s="4" t="str">
        <f>'Dados do painel'!C6</f>
        <v>Jacob S.</v>
      </c>
      <c r="D8" s="35" t="str">
        <f>'Dados do painel'!D6</f>
        <v>High</v>
      </c>
      <c r="E8" s="34" t="str">
        <f>'Dados do painel'!H6</f>
        <v>COMPLETE</v>
      </c>
      <c r="F8" s="2"/>
      <c r="G8" s="2"/>
      <c r="H8" s="2"/>
      <c r="I8" s="2"/>
      <c r="J8" s="2"/>
      <c r="K8" s="2"/>
      <c r="L8" s="2"/>
      <c r="M8" s="2"/>
      <c r="N8" s="2"/>
      <c r="O8" s="2"/>
      <c r="P8" s="2"/>
      <c r="Q8" s="2"/>
      <c r="R8" s="2"/>
      <c r="S8" s="2"/>
      <c r="T8" s="2"/>
      <c r="U8" s="2"/>
      <c r="V8" s="2"/>
      <c r="W8" s="2"/>
      <c r="X8" s="2"/>
      <c r="Y8" s="2"/>
      <c r="Z8" s="2"/>
      <c r="AA8" s="2"/>
      <c r="AB8" s="2"/>
    </row>
    <row r="9" spans="1:111" ht="25" customHeight="1">
      <c r="A9" s="2"/>
      <c r="B9" s="4" t="str">
        <f>'Dados do painel'!B7</f>
        <v>Project D</v>
      </c>
      <c r="C9" s="4" t="str">
        <f>'Dados do painel'!C7</f>
        <v>Jacob S.</v>
      </c>
      <c r="D9" s="35" t="str">
        <f>'Dados do painel'!D7</f>
        <v>Low</v>
      </c>
      <c r="E9" s="34" t="str">
        <f>'Dados do painel'!H7</f>
        <v>DELAYED</v>
      </c>
      <c r="F9" s="2"/>
      <c r="G9" s="2"/>
      <c r="H9" s="2"/>
      <c r="I9" s="2"/>
      <c r="J9" s="2"/>
      <c r="K9" s="2"/>
      <c r="L9" s="2"/>
      <c r="M9" s="2"/>
      <c r="N9" s="2"/>
      <c r="O9" s="2"/>
      <c r="P9" s="2"/>
      <c r="Q9" s="2"/>
      <c r="R9" s="2"/>
      <c r="S9" s="2"/>
      <c r="T9" s="2"/>
      <c r="U9" s="2"/>
      <c r="V9" s="2"/>
      <c r="W9" s="2"/>
      <c r="X9" s="2"/>
      <c r="Y9" s="2"/>
      <c r="Z9" s="2"/>
      <c r="AA9" s="2"/>
      <c r="AB9" s="2"/>
    </row>
    <row r="10" spans="1:111" ht="25" customHeight="1">
      <c r="A10" s="2"/>
      <c r="B10" s="4" t="str">
        <f>'Dados do painel'!B8</f>
        <v>Project E</v>
      </c>
      <c r="C10" s="4" t="str">
        <f>'Dados do painel'!C8</f>
        <v>Jacob S.</v>
      </c>
      <c r="D10" s="35" t="str">
        <f>'Dados do painel'!D8</f>
        <v>Medium</v>
      </c>
      <c r="E10" s="34" t="str">
        <f>'Dados do painel'!H8</f>
        <v>ON TRACK</v>
      </c>
      <c r="F10" s="2"/>
      <c r="G10" s="2"/>
      <c r="H10" s="2"/>
      <c r="I10" s="2"/>
      <c r="J10" s="2"/>
      <c r="K10" s="2"/>
      <c r="L10" s="2"/>
      <c r="M10" s="2"/>
      <c r="N10" s="2"/>
      <c r="O10" s="2"/>
      <c r="P10" s="2"/>
      <c r="Q10" s="2"/>
      <c r="R10" s="2"/>
      <c r="S10" s="2"/>
      <c r="T10" s="2"/>
      <c r="U10" s="2"/>
      <c r="V10" s="2"/>
      <c r="W10" s="2"/>
      <c r="X10" s="2"/>
      <c r="Y10" s="2"/>
      <c r="Z10" s="2"/>
      <c r="AA10" s="2"/>
      <c r="AB10" s="2"/>
    </row>
    <row r="11" spans="1:111" ht="25" customHeight="1">
      <c r="A11" s="2"/>
      <c r="B11" s="4" t="str">
        <f>'Dados do painel'!B9</f>
        <v>Project F</v>
      </c>
      <c r="C11" s="4" t="str">
        <f>'Dados do painel'!C9</f>
        <v>Alex B.</v>
      </c>
      <c r="D11" s="35" t="str">
        <f>'Dados do painel'!D9</f>
        <v>High</v>
      </c>
      <c r="E11" s="34" t="str">
        <f>'Dados do painel'!H9</f>
        <v>ON TRACK</v>
      </c>
      <c r="F11" s="2"/>
      <c r="G11" s="2"/>
      <c r="H11" s="2"/>
      <c r="I11" s="2"/>
      <c r="J11" s="2"/>
      <c r="K11" s="2"/>
      <c r="L11" s="2"/>
      <c r="M11" s="2"/>
      <c r="N11" s="2"/>
      <c r="O11" s="2"/>
      <c r="P11" s="2"/>
      <c r="Q11" s="2"/>
      <c r="R11" s="2"/>
      <c r="S11" s="2"/>
      <c r="T11" s="2"/>
      <c r="U11" s="2"/>
      <c r="V11" s="2"/>
      <c r="W11" s="2"/>
      <c r="X11" s="2"/>
      <c r="Y11" s="2"/>
      <c r="Z11" s="2"/>
      <c r="AA11" s="2"/>
      <c r="AB11" s="2"/>
    </row>
    <row r="12" spans="1:111" ht="25" customHeight="1">
      <c r="A12" s="2"/>
      <c r="B12" s="4" t="str">
        <f>'Dados do painel'!B10</f>
        <v>Project G</v>
      </c>
      <c r="C12" s="4" t="str">
        <f>'Dados do painel'!C10</f>
        <v>Frank C.</v>
      </c>
      <c r="D12" s="35" t="str">
        <f>'Dados do painel'!D10</f>
        <v>Medium</v>
      </c>
      <c r="E12" s="34" t="str">
        <f>'Dados do painel'!H10</f>
        <v>NOT STARTED</v>
      </c>
      <c r="F12" s="2"/>
      <c r="G12" s="2"/>
      <c r="H12" s="2"/>
      <c r="I12" s="2"/>
      <c r="J12" s="2"/>
      <c r="K12" s="2"/>
      <c r="L12" s="2"/>
      <c r="M12" s="2"/>
      <c r="N12" s="2"/>
      <c r="O12" s="2"/>
      <c r="P12" s="2"/>
      <c r="Q12" s="2"/>
      <c r="R12" s="2"/>
      <c r="S12" s="2"/>
      <c r="T12" s="2"/>
      <c r="U12" s="2"/>
      <c r="V12" s="2"/>
      <c r="W12" s="2"/>
      <c r="X12" s="2"/>
      <c r="Y12" s="2"/>
      <c r="Z12" s="2"/>
      <c r="AA12" s="2"/>
      <c r="AB12" s="2"/>
    </row>
    <row r="13" spans="1:111" ht="25" customHeight="1">
      <c r="A13" s="2"/>
      <c r="B13" s="4" t="str">
        <f>'Dados do painel'!B11</f>
        <v>Project H</v>
      </c>
      <c r="C13" s="4" t="str">
        <f>'Dados do painel'!C11</f>
        <v>Kennedy K.</v>
      </c>
      <c r="D13" s="35" t="str">
        <f>'Dados do painel'!D11</f>
        <v>Medium</v>
      </c>
      <c r="E13" s="34" t="str">
        <f>'Dados do painel'!H11</f>
        <v>NOT STARTED</v>
      </c>
      <c r="F13" s="2"/>
      <c r="G13" s="2"/>
      <c r="H13" s="2"/>
      <c r="I13" s="2"/>
      <c r="J13" s="2"/>
      <c r="K13" s="2"/>
      <c r="L13" s="2"/>
      <c r="M13" s="2"/>
      <c r="N13" s="2"/>
      <c r="O13" s="2"/>
      <c r="P13" s="2"/>
      <c r="Q13" s="2"/>
      <c r="R13" s="2"/>
      <c r="S13" s="2"/>
      <c r="T13" s="2"/>
      <c r="U13" s="2"/>
      <c r="V13" s="2"/>
      <c r="W13" s="2"/>
      <c r="X13" s="2"/>
      <c r="Y13" s="2"/>
      <c r="Z13" s="2"/>
      <c r="AA13" s="2"/>
      <c r="AB13" s="2"/>
    </row>
    <row r="14" spans="1:111" ht="25" customHeight="1">
      <c r="A14" s="2"/>
      <c r="B14" s="4" t="str">
        <f>'Dados do painel'!B12</f>
        <v>Project I</v>
      </c>
      <c r="C14" s="4" t="str">
        <f>'Dados do painel'!C12</f>
        <v>Jacob S.</v>
      </c>
      <c r="D14" s="35" t="str">
        <f>'Dados do painel'!D12</f>
        <v>Medium</v>
      </c>
      <c r="E14" s="34" t="str">
        <f>'Dados do painel'!H12</f>
        <v>NOT STARTED</v>
      </c>
      <c r="F14" s="2"/>
      <c r="G14" s="2"/>
      <c r="H14" s="2"/>
      <c r="I14" s="2"/>
      <c r="J14" s="2"/>
      <c r="K14" s="2"/>
      <c r="L14" s="2"/>
      <c r="M14" s="2"/>
      <c r="N14" s="2"/>
      <c r="O14" s="2"/>
      <c r="P14" s="2"/>
      <c r="Q14" s="2"/>
      <c r="R14" s="2"/>
      <c r="S14" s="2"/>
      <c r="T14" s="2"/>
      <c r="U14" s="2"/>
      <c r="V14" s="2"/>
      <c r="W14" s="2"/>
      <c r="X14" s="2"/>
      <c r="Y14" s="2"/>
      <c r="Z14" s="2"/>
      <c r="AA14" s="2"/>
      <c r="AB14" s="2"/>
    </row>
    <row r="15" spans="1:111" ht="25" customHeight="1">
      <c r="A15" s="2"/>
      <c r="B15" s="4" t="str">
        <f>'Dados do painel'!B13</f>
        <v>Project J</v>
      </c>
      <c r="C15" s="4" t="str">
        <f>'Dados do painel'!C13</f>
        <v>Alex B.</v>
      </c>
      <c r="D15" s="35" t="str">
        <f>'Dados do painel'!D13</f>
        <v>Medium</v>
      </c>
      <c r="E15" s="34" t="str">
        <f>'Dados do painel'!H13</f>
        <v>NOT STARTED</v>
      </c>
      <c r="F15" s="2"/>
      <c r="G15" s="2"/>
      <c r="H15" s="2"/>
      <c r="I15" s="2"/>
      <c r="J15" s="2"/>
      <c r="K15" s="2"/>
      <c r="L15" s="2"/>
      <c r="M15" s="2"/>
      <c r="N15" s="2"/>
      <c r="O15" s="2"/>
      <c r="P15" s="2"/>
      <c r="Q15" s="2"/>
      <c r="R15" s="2"/>
      <c r="S15" s="2"/>
      <c r="T15" s="2"/>
      <c r="U15" s="2"/>
      <c r="V15" s="2"/>
      <c r="W15" s="2"/>
      <c r="X15" s="2"/>
      <c r="Y15" s="2"/>
      <c r="Z15" s="2"/>
      <c r="AA15" s="2"/>
      <c r="AB15" s="2"/>
    </row>
    <row r="16" spans="1:111" ht="25" customHeight="1">
      <c r="A16" s="2"/>
      <c r="B16" s="4" t="str">
        <f>'Dados do painel'!B14</f>
        <v>Project K</v>
      </c>
      <c r="C16" s="4" t="str">
        <f>'Dados do painel'!C14</f>
        <v>Kennedy K.</v>
      </c>
      <c r="D16" s="35" t="str">
        <f>'Dados do painel'!D14</f>
        <v>Medium</v>
      </c>
      <c r="E16" s="34" t="str">
        <f>'Dados do painel'!H14</f>
        <v>NOT STARTED</v>
      </c>
      <c r="F16" s="2"/>
      <c r="G16" s="2"/>
      <c r="H16" s="2"/>
      <c r="I16" s="2"/>
      <c r="J16" s="2"/>
      <c r="K16" s="2"/>
      <c r="L16" s="2"/>
      <c r="M16" s="2"/>
      <c r="N16" s="2"/>
      <c r="O16" s="2"/>
      <c r="P16" s="2"/>
      <c r="Q16" s="2"/>
      <c r="R16" s="2"/>
      <c r="S16" s="2"/>
      <c r="T16" s="2"/>
      <c r="U16" s="2"/>
      <c r="V16" s="2"/>
      <c r="W16" s="2"/>
      <c r="X16" s="2"/>
      <c r="Y16" s="2"/>
      <c r="Z16" s="2"/>
      <c r="AA16" s="2"/>
      <c r="AB16" s="2"/>
    </row>
    <row r="17" spans="1:28" ht="2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29" customHeight="1">
      <c r="A18" s="2"/>
      <c r="B18" s="28" t="s">
        <v>19</v>
      </c>
      <c r="C18" s="2"/>
      <c r="D18" s="28"/>
      <c r="E18" s="28" t="s">
        <v>20</v>
      </c>
      <c r="F18" s="2"/>
      <c r="G18" s="28" t="s">
        <v>21</v>
      </c>
      <c r="H18" s="2"/>
      <c r="I18" s="2"/>
      <c r="J18" s="2"/>
      <c r="K18" s="2"/>
      <c r="L18" s="2"/>
      <c r="M18" s="2"/>
      <c r="N18" s="2"/>
      <c r="O18" s="2"/>
      <c r="P18" s="2"/>
      <c r="Q18" s="2"/>
      <c r="R18" s="2"/>
      <c r="S18" s="2"/>
      <c r="T18" s="2"/>
      <c r="U18" s="2"/>
      <c r="V18" s="2"/>
      <c r="W18" s="2"/>
      <c r="X18" s="2"/>
      <c r="Y18" s="2"/>
      <c r="Z18" s="2"/>
      <c r="AA18" s="2"/>
      <c r="AB18" s="2"/>
    </row>
    <row r="19" spans="1:28" ht="29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28" ht="18"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customFormat="1" ht="50" customHeight="1">
      <c r="B22" s="53" t="s">
        <v>22</v>
      </c>
      <c r="C22" s="53"/>
      <c r="D22" s="53"/>
      <c r="E22" s="53"/>
      <c r="F22" s="53"/>
      <c r="G22" s="53"/>
    </row>
  </sheetData>
  <mergeCells count="5">
    <mergeCell ref="B22:G22"/>
    <mergeCell ref="D2:E2"/>
    <mergeCell ref="D3:E3"/>
    <mergeCell ref="B2:C2"/>
    <mergeCell ref="B3:C3"/>
  </mergeCells>
  <conditionalFormatting sqref="D6:D16">
    <cfRule type="containsText" dxfId="24" priority="7" operator="containsText" text="Alta">
      <formula>NOT(ISERROR(SEARCH("Alta",D6)))</formula>
    </cfRule>
    <cfRule type="containsText" dxfId="23" priority="6" operator="containsText" text="Média">
      <formula>NOT(ISERROR(SEARCH("Média",D6)))</formula>
    </cfRule>
    <cfRule type="containsText" dxfId="22" priority="5" operator="containsText" text="Baixa">
      <formula>NOT(ISERROR(SEARCH("Baixa",D6)))</formula>
    </cfRule>
  </conditionalFormatting>
  <conditionalFormatting sqref="E6:E16">
    <cfRule type="containsText" dxfId="21" priority="1" operator="containsText" text="NÃO INICIADO">
      <formula>NOT(ISERROR(SEARCH("NÃO INICIADO",E6)))</formula>
    </cfRule>
    <cfRule type="containsText" dxfId="20" priority="3" operator="containsText" text="CONCLUÍDO">
      <formula>NOT(ISERROR(SEARCH("CONCLUÍDO",E6)))</formula>
    </cfRule>
    <cfRule type="containsText" dxfId="19" priority="2" operator="containsText" text="ATRASADO">
      <formula>NOT(ISERROR(SEARCH("ATRASADO",E6)))</formula>
    </cfRule>
    <cfRule type="containsText" dxfId="18" priority="4" operator="containsText" text="NO PRAZO">
      <formula>NOT(ISERROR(SEARCH("NO PRAZO",E6)))</formula>
    </cfRule>
  </conditionalFormatting>
  <hyperlinks>
    <hyperlink ref="B22:G22" r:id="rId1" display="CLIQUE AQUI PARA CRIAR NO SMARTSHEET" xr:uid="{00000000-0004-0000-0000-000000000000}"/>
  </hyperlinks>
  <pageMargins left="0.3" right="0.3" top="0.3" bottom="0.3" header="0" footer="0"/>
  <pageSetup scale="7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L36"/>
  <sheetViews>
    <sheetView showGridLines="0" workbookViewId="0">
      <selection activeCell="B4" sqref="B4"/>
    </sheetView>
  </sheetViews>
  <sheetFormatPr baseColWidth="10" defaultColWidth="11" defaultRowHeight="13"/>
  <cols>
    <col min="1" max="1" width="3.33203125" style="3" customWidth="1"/>
    <col min="2" max="2" width="38.83203125" style="3" customWidth="1"/>
    <col min="3" max="3" width="17.5" style="3" customWidth="1"/>
    <col min="4" max="4" width="10.83203125" style="3" customWidth="1"/>
    <col min="5" max="6" width="14.83203125" style="3" customWidth="1"/>
    <col min="7" max="7" width="14.6640625" style="3" customWidth="1"/>
    <col min="8" max="8" width="15.83203125" style="3" customWidth="1"/>
    <col min="9" max="9" width="3.33203125" style="3" customWidth="1"/>
    <col min="10" max="16384" width="11" style="3"/>
  </cols>
  <sheetData>
    <row r="1" spans="1:116" s="15" customFormat="1" ht="42" customHeight="1">
      <c r="A1" s="8"/>
      <c r="B1" s="9" t="s">
        <v>23</v>
      </c>
      <c r="C1" s="10"/>
      <c r="D1" s="10"/>
      <c r="E1" s="9"/>
      <c r="F1" s="11"/>
      <c r="G1" s="10"/>
      <c r="H1" s="12"/>
      <c r="I1" s="12"/>
      <c r="J1" s="12"/>
      <c r="K1" s="10"/>
      <c r="L1" s="11"/>
      <c r="M1" s="10"/>
      <c r="N1" s="11"/>
      <c r="O1" s="11"/>
      <c r="P1" s="11"/>
      <c r="Q1" s="11"/>
      <c r="R1" s="11"/>
      <c r="S1" s="11"/>
      <c r="T1" s="11"/>
      <c r="U1" s="11"/>
      <c r="V1" s="11"/>
      <c r="W1" s="11"/>
      <c r="X1" s="11"/>
      <c r="Y1" s="11"/>
      <c r="Z1" s="11"/>
      <c r="AA1" s="11"/>
      <c r="AB1" s="11"/>
      <c r="AC1" s="11"/>
      <c r="AD1" s="11"/>
      <c r="AE1" s="11"/>
      <c r="AF1" s="11"/>
      <c r="AG1" s="11"/>
      <c r="AH1" s="11"/>
      <c r="AI1" s="11"/>
      <c r="AJ1" s="11"/>
      <c r="AK1" s="11"/>
      <c r="AL1" s="10"/>
      <c r="AM1" s="10"/>
      <c r="AN1" s="14"/>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0"/>
      <c r="CJ1" s="10"/>
      <c r="CK1" s="14"/>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L1" s="16"/>
    </row>
    <row r="2" spans="1:116" ht="25" customHeight="1">
      <c r="B2" s="32" t="s">
        <v>24</v>
      </c>
    </row>
    <row r="3" spans="1:116" ht="20" customHeight="1">
      <c r="B3" s="30" t="s">
        <v>16</v>
      </c>
      <c r="C3" s="30" t="s">
        <v>17</v>
      </c>
      <c r="D3" s="31" t="s">
        <v>18</v>
      </c>
      <c r="E3" s="31" t="s">
        <v>25</v>
      </c>
      <c r="F3" s="31" t="s">
        <v>26</v>
      </c>
      <c r="G3" s="31" t="s">
        <v>27</v>
      </c>
      <c r="H3" s="30" t="s">
        <v>0</v>
      </c>
    </row>
    <row r="4" spans="1:116" ht="20" customHeight="1">
      <c r="B4" s="4" t="s">
        <v>28</v>
      </c>
      <c r="C4" s="4" t="s">
        <v>1</v>
      </c>
      <c r="D4" s="35" t="s">
        <v>29</v>
      </c>
      <c r="E4" s="29">
        <v>44701</v>
      </c>
      <c r="F4" s="29">
        <v>44837</v>
      </c>
      <c r="G4" s="47">
        <f>(F4-E4)+1</f>
        <v>137</v>
      </c>
      <c r="H4" s="34" t="s">
        <v>30</v>
      </c>
    </row>
    <row r="5" spans="1:116" ht="20" customHeight="1">
      <c r="B5" s="4" t="s">
        <v>31</v>
      </c>
      <c r="C5" s="4" t="s">
        <v>2</v>
      </c>
      <c r="D5" s="35" t="s">
        <v>32</v>
      </c>
      <c r="E5" s="29">
        <v>44745</v>
      </c>
      <c r="F5" s="29">
        <v>44841</v>
      </c>
      <c r="G5" s="47">
        <f t="shared" ref="G5:G14" si="0">(F5-E5)+1</f>
        <v>97</v>
      </c>
      <c r="H5" s="34" t="s">
        <v>30</v>
      </c>
    </row>
    <row r="6" spans="1:116" ht="20" customHeight="1">
      <c r="B6" s="4" t="s">
        <v>33</v>
      </c>
      <c r="C6" s="4" t="s">
        <v>3</v>
      </c>
      <c r="D6" s="35" t="s">
        <v>34</v>
      </c>
      <c r="E6" s="29">
        <v>44749</v>
      </c>
      <c r="F6" s="29">
        <v>44846</v>
      </c>
      <c r="G6" s="47">
        <f t="shared" si="0"/>
        <v>98</v>
      </c>
      <c r="H6" s="34" t="s">
        <v>30</v>
      </c>
    </row>
    <row r="7" spans="1:116" ht="20" customHeight="1">
      <c r="B7" s="4" t="s">
        <v>35</v>
      </c>
      <c r="C7" s="4" t="s">
        <v>3</v>
      </c>
      <c r="D7" s="35" t="s">
        <v>29</v>
      </c>
      <c r="E7" s="29">
        <v>44782</v>
      </c>
      <c r="F7" s="29">
        <v>44876</v>
      </c>
      <c r="G7" s="47">
        <f t="shared" si="0"/>
        <v>95</v>
      </c>
      <c r="H7" s="4" t="s">
        <v>36</v>
      </c>
    </row>
    <row r="8" spans="1:116" ht="20" customHeight="1">
      <c r="B8" s="4" t="s">
        <v>37</v>
      </c>
      <c r="C8" s="4" t="s">
        <v>3</v>
      </c>
      <c r="D8" s="35" t="s">
        <v>32</v>
      </c>
      <c r="E8" s="29">
        <v>44784</v>
      </c>
      <c r="F8" s="29">
        <v>44910</v>
      </c>
      <c r="G8" s="47">
        <f t="shared" si="0"/>
        <v>127</v>
      </c>
      <c r="H8" s="4" t="s">
        <v>38</v>
      </c>
    </row>
    <row r="9" spans="1:116" ht="20" customHeight="1">
      <c r="B9" s="4" t="s">
        <v>39</v>
      </c>
      <c r="C9" s="4" t="s">
        <v>1</v>
      </c>
      <c r="D9" s="35" t="s">
        <v>34</v>
      </c>
      <c r="E9" s="29">
        <v>44820</v>
      </c>
      <c r="F9" s="29">
        <v>44851</v>
      </c>
      <c r="G9" s="47">
        <f t="shared" si="0"/>
        <v>32</v>
      </c>
      <c r="H9" s="4" t="s">
        <v>38</v>
      </c>
    </row>
    <row r="10" spans="1:116" ht="20" customHeight="1">
      <c r="B10" s="4" t="s">
        <v>40</v>
      </c>
      <c r="C10" s="4" t="s">
        <v>2</v>
      </c>
      <c r="D10" s="35" t="s">
        <v>32</v>
      </c>
      <c r="E10" s="29">
        <v>44851</v>
      </c>
      <c r="F10" s="29">
        <v>44886</v>
      </c>
      <c r="G10" s="47">
        <f t="shared" si="0"/>
        <v>36</v>
      </c>
      <c r="H10" s="4" t="s">
        <v>41</v>
      </c>
    </row>
    <row r="11" spans="1:116" ht="20" customHeight="1">
      <c r="B11" s="4" t="s">
        <v>42</v>
      </c>
      <c r="C11" s="4" t="s">
        <v>4</v>
      </c>
      <c r="D11" s="35" t="s">
        <v>32</v>
      </c>
      <c r="E11" s="29">
        <v>44858</v>
      </c>
      <c r="F11" s="29">
        <v>44897</v>
      </c>
      <c r="G11" s="47">
        <f t="shared" si="0"/>
        <v>40</v>
      </c>
      <c r="H11" s="4" t="s">
        <v>41</v>
      </c>
    </row>
    <row r="12" spans="1:116" ht="20" customHeight="1">
      <c r="B12" s="4" t="s">
        <v>43</v>
      </c>
      <c r="C12" s="4" t="s">
        <v>3</v>
      </c>
      <c r="D12" s="35" t="s">
        <v>32</v>
      </c>
      <c r="E12" s="29">
        <v>44836</v>
      </c>
      <c r="F12" s="29">
        <v>44900</v>
      </c>
      <c r="G12" s="47">
        <f t="shared" si="0"/>
        <v>65</v>
      </c>
      <c r="H12" s="4" t="s">
        <v>41</v>
      </c>
    </row>
    <row r="13" spans="1:116" ht="20" customHeight="1">
      <c r="B13" s="4" t="s">
        <v>44</v>
      </c>
      <c r="C13" s="4" t="s">
        <v>1</v>
      </c>
      <c r="D13" s="35" t="s">
        <v>32</v>
      </c>
      <c r="E13" s="29">
        <v>44870</v>
      </c>
      <c r="F13" s="29">
        <v>44902</v>
      </c>
      <c r="G13" s="47">
        <f t="shared" si="0"/>
        <v>33</v>
      </c>
      <c r="H13" s="4" t="s">
        <v>41</v>
      </c>
    </row>
    <row r="14" spans="1:116" ht="20" customHeight="1">
      <c r="B14" s="4" t="s">
        <v>45</v>
      </c>
      <c r="C14" s="4" t="s">
        <v>4</v>
      </c>
      <c r="D14" s="35" t="s">
        <v>32</v>
      </c>
      <c r="E14" s="29">
        <v>44871</v>
      </c>
      <c r="F14" s="29">
        <v>44935</v>
      </c>
      <c r="G14" s="47">
        <f t="shared" si="0"/>
        <v>65</v>
      </c>
      <c r="H14" s="4" t="s">
        <v>41</v>
      </c>
    </row>
    <row r="15" spans="1:116" ht="15" customHeight="1">
      <c r="G15" s="60" t="s">
        <v>46</v>
      </c>
    </row>
    <row r="16" spans="1:116" ht="25" customHeight="1">
      <c r="B16" s="32" t="s">
        <v>47</v>
      </c>
      <c r="C16" s="63" t="s">
        <v>48</v>
      </c>
      <c r="D16" s="63"/>
      <c r="G16" s="61"/>
    </row>
    <row r="17" spans="2:7" ht="20" customHeight="1">
      <c r="B17" s="24" t="s">
        <v>41</v>
      </c>
      <c r="C17" s="40">
        <f>COUNTIF(H4:H14, "NOT STARTED")</f>
        <v>5</v>
      </c>
      <c r="D17" s="41">
        <f>C17/$C$21</f>
        <v>0.45454545454545453</v>
      </c>
      <c r="G17" s="61"/>
    </row>
    <row r="18" spans="2:7" ht="20" customHeight="1">
      <c r="B18" s="21" t="s">
        <v>38</v>
      </c>
      <c r="C18" s="40">
        <f>COUNTIF(H4:H14, "ON TRACK")</f>
        <v>2</v>
      </c>
      <c r="D18" s="41">
        <f t="shared" ref="D18:D20" si="1">C18/$C$21</f>
        <v>0.18181818181818182</v>
      </c>
      <c r="G18" s="61"/>
    </row>
    <row r="19" spans="2:7" ht="20" customHeight="1">
      <c r="B19" s="21" t="s">
        <v>30</v>
      </c>
      <c r="C19" s="40">
        <f>COUNTIF(H4:H14, "COMPLETE")</f>
        <v>3</v>
      </c>
      <c r="D19" s="41">
        <f t="shared" si="1"/>
        <v>0.27272727272727271</v>
      </c>
    </row>
    <row r="20" spans="2:7" ht="20" customHeight="1">
      <c r="B20" s="20" t="s">
        <v>36</v>
      </c>
      <c r="C20" s="40">
        <f>COUNTIF(H4:H14, "DELAYED")</f>
        <v>1</v>
      </c>
      <c r="D20" s="41">
        <f t="shared" si="1"/>
        <v>9.0909090909090912E-2</v>
      </c>
    </row>
    <row r="21" spans="2:7" ht="20" customHeight="1">
      <c r="B21" s="37" t="s">
        <v>6</v>
      </c>
      <c r="C21" s="38">
        <f>SUM(C17:C20)</f>
        <v>11</v>
      </c>
      <c r="D21" s="39">
        <f>SUM(D17:D20)</f>
        <v>1</v>
      </c>
    </row>
    <row r="22" spans="2:7" ht="15" customHeight="1">
      <c r="C22" s="62" t="s">
        <v>48</v>
      </c>
      <c r="D22" s="62"/>
    </row>
    <row r="23" spans="2:7" ht="25" customHeight="1">
      <c r="B23" s="32" t="s">
        <v>20</v>
      </c>
    </row>
    <row r="24" spans="2:7" ht="20" customHeight="1">
      <c r="B24" s="48" t="s">
        <v>49</v>
      </c>
      <c r="C24" s="33">
        <v>80000</v>
      </c>
    </row>
    <row r="25" spans="2:7" ht="20" customHeight="1">
      <c r="B25" s="49" t="s">
        <v>50</v>
      </c>
      <c r="C25" s="33">
        <v>50000</v>
      </c>
    </row>
    <row r="26" spans="2:7" ht="15" customHeight="1"/>
    <row r="27" spans="2:7" ht="25" customHeight="1">
      <c r="B27" s="32" t="s">
        <v>21</v>
      </c>
    </row>
    <row r="28" spans="2:7" ht="20" customHeight="1">
      <c r="B28" s="50" t="s">
        <v>51</v>
      </c>
      <c r="C28" s="4">
        <v>5</v>
      </c>
    </row>
    <row r="29" spans="2:7" ht="20" customHeight="1">
      <c r="B29" s="51" t="s">
        <v>52</v>
      </c>
      <c r="C29" s="4">
        <v>2</v>
      </c>
    </row>
    <row r="30" spans="2:7" ht="20" customHeight="1">
      <c r="B30" s="52" t="s">
        <v>53</v>
      </c>
      <c r="C30" s="4">
        <v>4</v>
      </c>
    </row>
    <row r="36" spans="3:3">
      <c r="C36" s="5"/>
    </row>
  </sheetData>
  <mergeCells count="3">
    <mergeCell ref="G15:G18"/>
    <mergeCell ref="C22:D22"/>
    <mergeCell ref="C16:D16"/>
  </mergeCells>
  <conditionalFormatting sqref="B17:B20">
    <cfRule type="containsText" dxfId="17" priority="1" operator="containsText" text="NÃO INICIADO">
      <formula>NOT(ISERROR(SEARCH("NÃO INICIADO",B17)))</formula>
    </cfRule>
    <cfRule type="containsText" dxfId="16" priority="2" operator="containsText" text="ATRASADO">
      <formula>NOT(ISERROR(SEARCH("ATRASADO",B17)))</formula>
    </cfRule>
    <cfRule type="containsText" dxfId="15" priority="3" operator="containsText" text="CONCLUÍDO">
      <formula>NOT(ISERROR(SEARCH("CONCLUÍDO",B17)))</formula>
    </cfRule>
    <cfRule type="containsText" dxfId="14" priority="4" operator="containsText" text="NO PRAZO">
      <formula>NOT(ISERROR(SEARCH("NO PRAZO",B17)))</formula>
    </cfRule>
  </conditionalFormatting>
  <conditionalFormatting sqref="D4:D14">
    <cfRule type="containsText" dxfId="13" priority="5" operator="containsText" text="Baixa">
      <formula>NOT(ISERROR(SEARCH("Baixa",D4)))</formula>
    </cfRule>
    <cfRule type="containsText" dxfId="12" priority="6" operator="containsText" text="Média">
      <formula>NOT(ISERROR(SEARCH("Média",D4)))</formula>
    </cfRule>
    <cfRule type="containsText" dxfId="11" priority="7" operator="containsText" text="Alta">
      <formula>NOT(ISERROR(SEARCH("Alta",D4)))</formula>
    </cfRule>
  </conditionalFormatting>
  <conditionalFormatting sqref="H4:H14">
    <cfRule type="containsText" dxfId="10" priority="8" operator="containsText" text="NÃO INICIADO">
      <formula>NOT(ISERROR(SEARCH("NÃO INICIADO",H4)))</formula>
    </cfRule>
    <cfRule type="containsText" dxfId="9" priority="9" operator="containsText" text="ATRASADO">
      <formula>NOT(ISERROR(SEARCH("ATRASADO",H4)))</formula>
    </cfRule>
    <cfRule type="containsText" dxfId="8" priority="10" operator="containsText" text="CONCLUÍDO">
      <formula>NOT(ISERROR(SEARCH("CONCLUÍDO",H4)))</formula>
    </cfRule>
    <cfRule type="containsText" dxfId="7" priority="11" operator="containsText" text="NO PRAZO">
      <formula>NOT(ISERROR(SEARCH("NO PRAZO",H4)))</formula>
    </cfRule>
  </conditionalFormatting>
  <pageMargins left="0.4" right="0.4" top="0.4" bottom="0.4" header="0" footer="0"/>
  <pageSetup scale="9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 suspensa'!$D$4:$D$7</xm:f>
          </x14:formula1>
          <xm:sqref>H4:H14</xm:sqref>
        </x14:dataValidation>
        <x14:dataValidation type="list" allowBlank="1" showInputMessage="1" showErrorMessage="1" xr:uid="{00000000-0002-0000-0100-000001000000}">
          <x14:formula1>
            <xm:f>'Lista suspensa'!$B$4:$B$6</xm:f>
          </x14:formula1>
          <xm:sqref>D4:D14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DI53"/>
  <sheetViews>
    <sheetView showGridLines="0" workbookViewId="0">
      <selection activeCell="T63" sqref="T63"/>
    </sheetView>
  </sheetViews>
  <sheetFormatPr baseColWidth="10" defaultColWidth="11.1640625" defaultRowHeight="16"/>
  <cols>
    <col min="1" max="1" width="3.33203125" style="17" customWidth="1"/>
    <col min="2" max="2" width="13.33203125" customWidth="1"/>
    <col min="3" max="3" width="3.33203125" style="17" customWidth="1"/>
    <col min="4" max="4" width="15.83203125" customWidth="1"/>
    <col min="5" max="5" width="3.33203125" style="17" customWidth="1"/>
  </cols>
  <sheetData>
    <row r="1" spans="1:113" s="15" customFormat="1" ht="42" customHeight="1">
      <c r="A1" s="8"/>
      <c r="B1" s="9" t="s">
        <v>8</v>
      </c>
      <c r="C1" s="11"/>
      <c r="D1" s="10"/>
      <c r="E1" s="12"/>
      <c r="F1" s="12"/>
      <c r="G1" s="12"/>
      <c r="H1" s="10"/>
      <c r="I1" s="13"/>
      <c r="J1" s="11"/>
      <c r="K1" s="11"/>
      <c r="L1" s="11"/>
      <c r="M1" s="11"/>
      <c r="N1" s="11"/>
      <c r="O1" s="11"/>
      <c r="P1" s="11"/>
      <c r="Q1" s="11"/>
      <c r="R1" s="11"/>
      <c r="S1" s="11"/>
      <c r="T1" s="11"/>
      <c r="U1" s="11"/>
      <c r="V1" s="11"/>
      <c r="W1" s="11"/>
      <c r="X1" s="11"/>
      <c r="Y1" s="11"/>
      <c r="Z1" s="11"/>
      <c r="AA1" s="11"/>
      <c r="AB1" s="11"/>
      <c r="AC1" s="11"/>
      <c r="AD1" s="11"/>
      <c r="AE1" s="11"/>
      <c r="AF1" s="11"/>
      <c r="AG1" s="11"/>
      <c r="AH1" s="11"/>
      <c r="AI1" s="10"/>
      <c r="AJ1" s="10"/>
      <c r="AK1" s="14"/>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0"/>
      <c r="CG1" s="10"/>
      <c r="CH1" s="14"/>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I1" s="16"/>
    </row>
    <row r="2" spans="1:113" s="17" customFormat="1" ht="42" customHeight="1" thickBot="1">
      <c r="B2" s="28" t="s">
        <v>54</v>
      </c>
      <c r="C2" s="27"/>
      <c r="D2" s="27"/>
      <c r="E2" s="27"/>
      <c r="F2" s="27"/>
      <c r="G2" s="27"/>
      <c r="H2" s="27"/>
      <c r="I2" s="27"/>
      <c r="P2" s="18"/>
      <c r="Q2" s="18"/>
      <c r="R2" s="18"/>
      <c r="S2" s="18"/>
      <c r="T2" s="18"/>
      <c r="U2" s="18"/>
      <c r="V2" s="18"/>
      <c r="W2" s="18"/>
      <c r="X2" s="18"/>
      <c r="Y2" s="18"/>
      <c r="Z2" s="18"/>
      <c r="AA2" s="18"/>
      <c r="AB2" s="18"/>
      <c r="AC2" s="18"/>
      <c r="AD2" s="18"/>
    </row>
    <row r="3" spans="1:113" ht="25" customHeight="1" thickTop="1">
      <c r="A3" s="18"/>
      <c r="B3" s="36" t="s">
        <v>55</v>
      </c>
      <c r="C3" s="18"/>
      <c r="D3" s="26" t="s">
        <v>5</v>
      </c>
      <c r="E3" s="18"/>
    </row>
    <row r="4" spans="1:113" ht="35" customHeight="1">
      <c r="A4" s="18"/>
      <c r="B4" s="25" t="s">
        <v>29</v>
      </c>
      <c r="C4" s="18"/>
      <c r="D4" s="24" t="s">
        <v>41</v>
      </c>
      <c r="E4" s="18"/>
    </row>
    <row r="5" spans="1:113" ht="35" customHeight="1">
      <c r="A5" s="18"/>
      <c r="B5" s="23" t="s">
        <v>32</v>
      </c>
      <c r="C5" s="18"/>
      <c r="D5" s="21" t="s">
        <v>38</v>
      </c>
      <c r="E5" s="18"/>
    </row>
    <row r="6" spans="1:113" ht="35" customHeight="1">
      <c r="A6" s="18"/>
      <c r="B6" s="22" t="s">
        <v>34</v>
      </c>
      <c r="C6" s="18"/>
      <c r="D6" s="21" t="s">
        <v>30</v>
      </c>
      <c r="E6" s="18"/>
    </row>
    <row r="7" spans="1:113" ht="35" customHeight="1">
      <c r="A7" s="18"/>
      <c r="B7" s="19"/>
      <c r="C7" s="18"/>
      <c r="D7" s="20" t="s">
        <v>36</v>
      </c>
      <c r="E7" s="18"/>
    </row>
    <row r="8" spans="1:113">
      <c r="A8" s="18"/>
      <c r="B8" s="19"/>
      <c r="C8" s="18"/>
      <c r="D8" s="19"/>
      <c r="E8" s="18"/>
    </row>
    <row r="9" spans="1:113">
      <c r="A9" s="18"/>
      <c r="B9" s="19"/>
      <c r="C9" s="18"/>
      <c r="E9" s="18"/>
    </row>
    <row r="10" spans="1:113">
      <c r="A10" s="18"/>
      <c r="B10" s="19"/>
      <c r="C10" s="18"/>
      <c r="E10" s="18"/>
    </row>
    <row r="11" spans="1:113">
      <c r="A11" s="18"/>
      <c r="B11" s="19"/>
      <c r="C11" s="18"/>
      <c r="E11" s="18"/>
    </row>
    <row r="12" spans="1:113">
      <c r="A12" s="18"/>
      <c r="B12" s="19"/>
      <c r="C12" s="18"/>
      <c r="E12" s="18"/>
    </row>
    <row r="13" spans="1:113">
      <c r="A13" s="18"/>
      <c r="B13" s="19"/>
      <c r="C13" s="18"/>
      <c r="E13" s="18"/>
    </row>
    <row r="14" spans="1:113">
      <c r="A14" s="18"/>
      <c r="B14" s="19"/>
      <c r="C14" s="18"/>
      <c r="E14" s="18"/>
    </row>
    <row r="15" spans="1:113">
      <c r="A15" s="18"/>
      <c r="B15" s="19"/>
      <c r="C15" s="18"/>
      <c r="E15" s="18"/>
    </row>
    <row r="16" spans="1:113">
      <c r="A16" s="18"/>
      <c r="B16" s="19"/>
      <c r="C16" s="18"/>
      <c r="E16" s="18"/>
    </row>
    <row r="17" spans="1:5">
      <c r="A17" s="18"/>
      <c r="B17" s="19"/>
      <c r="C17" s="18"/>
      <c r="E17" s="18"/>
    </row>
    <row r="18" spans="1:5">
      <c r="A18" s="18"/>
      <c r="B18" s="19"/>
      <c r="C18" s="18"/>
      <c r="E18" s="18"/>
    </row>
    <row r="19" spans="1:5">
      <c r="A19" s="18"/>
      <c r="B19" s="19"/>
      <c r="C19" s="18"/>
      <c r="E19" s="18"/>
    </row>
    <row r="20" spans="1:5">
      <c r="A20" s="18"/>
      <c r="B20" s="19"/>
      <c r="C20" s="18"/>
      <c r="E20" s="18"/>
    </row>
    <row r="21" spans="1:5">
      <c r="A21" s="18"/>
      <c r="B21" s="19"/>
      <c r="C21" s="18"/>
      <c r="E21" s="18"/>
    </row>
    <row r="22" spans="1:5">
      <c r="A22" s="18"/>
      <c r="B22" s="19"/>
      <c r="C22" s="18"/>
      <c r="E22" s="18"/>
    </row>
    <row r="23" spans="1:5">
      <c r="A23" s="18"/>
      <c r="B23" s="19"/>
      <c r="C23" s="18"/>
      <c r="E23" s="18"/>
    </row>
    <row r="24" spans="1:5">
      <c r="A24"/>
      <c r="B24" s="19"/>
      <c r="C24"/>
      <c r="E24"/>
    </row>
    <row r="25" spans="1:5">
      <c r="A25" s="18"/>
      <c r="C25" s="18"/>
      <c r="E25" s="18"/>
    </row>
    <row r="26" spans="1:5">
      <c r="A26" s="18"/>
      <c r="C26" s="18"/>
      <c r="E26" s="18"/>
    </row>
    <row r="27" spans="1:5">
      <c r="A27" s="18"/>
      <c r="C27" s="18"/>
      <c r="E27" s="18"/>
    </row>
    <row r="28" spans="1:5">
      <c r="A28" s="18"/>
      <c r="C28" s="18"/>
      <c r="E28" s="18"/>
    </row>
    <row r="29" spans="1:5">
      <c r="A29" s="18"/>
      <c r="C29" s="18"/>
      <c r="E29" s="18"/>
    </row>
    <row r="30" spans="1:5">
      <c r="A30" s="18"/>
      <c r="C30" s="18"/>
      <c r="E30" s="18"/>
    </row>
    <row r="31" spans="1:5">
      <c r="A31" s="18"/>
      <c r="C31" s="18"/>
      <c r="E31" s="18"/>
    </row>
    <row r="32" spans="1:5">
      <c r="A32" s="18"/>
      <c r="C32" s="18"/>
      <c r="E32" s="18"/>
    </row>
    <row r="33" spans="1:5">
      <c r="A33" s="18"/>
      <c r="C33" s="18"/>
      <c r="E33" s="18"/>
    </row>
    <row r="34" spans="1:5">
      <c r="A34" s="18"/>
      <c r="C34" s="18"/>
      <c r="E34" s="18"/>
    </row>
    <row r="35" spans="1:5">
      <c r="A35" s="18"/>
      <c r="C35" s="18"/>
      <c r="E35" s="18"/>
    </row>
    <row r="36" spans="1:5">
      <c r="A36" s="18"/>
      <c r="C36" s="18"/>
      <c r="E36" s="18"/>
    </row>
    <row r="37" spans="1:5">
      <c r="A37" s="18"/>
      <c r="C37" s="18"/>
      <c r="E37" s="18"/>
    </row>
    <row r="38" spans="1:5">
      <c r="A38" s="18"/>
      <c r="C38" s="18"/>
      <c r="E38" s="18"/>
    </row>
    <row r="39" spans="1:5">
      <c r="A39" s="18"/>
      <c r="C39" s="18"/>
      <c r="E39" s="18"/>
    </row>
    <row r="40" spans="1:5">
      <c r="A40" s="18"/>
      <c r="C40" s="18"/>
      <c r="E40" s="18"/>
    </row>
    <row r="41" spans="1:5">
      <c r="A41" s="18"/>
      <c r="C41" s="18"/>
      <c r="E41" s="18"/>
    </row>
    <row r="42" spans="1:5">
      <c r="A42" s="18"/>
      <c r="C42" s="18"/>
      <c r="E42" s="18"/>
    </row>
    <row r="43" spans="1:5">
      <c r="A43" s="18"/>
      <c r="C43" s="18"/>
      <c r="E43" s="18"/>
    </row>
    <row r="44" spans="1:5">
      <c r="A44" s="18"/>
      <c r="C44" s="18"/>
      <c r="E44" s="18"/>
    </row>
    <row r="45" spans="1:5">
      <c r="A45" s="18"/>
      <c r="C45" s="18"/>
      <c r="E45" s="18"/>
    </row>
    <row r="46" spans="1:5">
      <c r="A46" s="18"/>
      <c r="C46" s="18"/>
      <c r="E46" s="18"/>
    </row>
    <row r="47" spans="1:5">
      <c r="A47" s="18"/>
      <c r="C47" s="18"/>
      <c r="E47" s="18"/>
    </row>
    <row r="48" spans="1:5">
      <c r="A48" s="18"/>
      <c r="C48" s="18"/>
      <c r="E48" s="18"/>
    </row>
    <row r="49" spans="1:5">
      <c r="A49" s="18"/>
      <c r="C49" s="18"/>
      <c r="E49" s="18"/>
    </row>
    <row r="50" spans="1:5">
      <c r="A50" s="18"/>
      <c r="C50" s="18"/>
      <c r="E50" s="18"/>
    </row>
    <row r="51" spans="1:5">
      <c r="A51" s="18"/>
      <c r="C51" s="18"/>
      <c r="E51" s="18"/>
    </row>
    <row r="52" spans="1:5">
      <c r="A52" s="18"/>
      <c r="C52" s="18"/>
      <c r="E52" s="18"/>
    </row>
    <row r="53" spans="1:5">
      <c r="A53" s="18"/>
      <c r="C53" s="18"/>
      <c r="E53" s="18"/>
    </row>
  </sheetData>
  <conditionalFormatting sqref="B4:B6">
    <cfRule type="containsText" dxfId="6" priority="2" operator="containsText" text="Baixa">
      <formula>NOT(ISERROR(SEARCH("Baixa",B4)))</formula>
    </cfRule>
    <cfRule type="containsText" dxfId="5" priority="3" operator="containsText" text="Média">
      <formula>NOT(ISERROR(SEARCH("Média",B4)))</formula>
    </cfRule>
    <cfRule type="containsText" dxfId="4" priority="4" operator="containsText" text="Alta">
      <formula>NOT(ISERROR(SEARCH("Alta",B4)))</formula>
    </cfRule>
  </conditionalFormatting>
  <conditionalFormatting sqref="D4:D7">
    <cfRule type="containsText" dxfId="3" priority="5" operator="containsText" text="NÃO INICIADO">
      <formula>NOT(ISERROR(SEARCH("NÃO INICIADO",D4)))</formula>
    </cfRule>
    <cfRule type="containsText" dxfId="2" priority="6" operator="containsText" text="ATRASADO">
      <formula>NOT(ISERROR(SEARCH("ATRASADO",D4)))</formula>
    </cfRule>
    <cfRule type="containsText" dxfId="1" priority="9" operator="containsText" text="CONCLUÍDO">
      <formula>NOT(ISERROR(SEARCH("CONCLUÍDO",D4)))</formula>
    </cfRule>
    <cfRule type="containsText" dxfId="0" priority="10" operator="containsText" text="NO PRAZO">
      <formula>NOT(ISERROR(SEARCH("NO PRAZO",D4)))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6" t="s">
        <v>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Painel do PMO</vt:lpstr>
      <vt:lpstr>Dados do painel</vt:lpstr>
      <vt:lpstr>Lista suspensa</vt:lpstr>
      <vt:lpstr>– Aviso de isenção de responsab</vt:lpstr>
      <vt:lpstr>'Dados do painel'!Print_Area</vt:lpstr>
      <vt:lpstr>'Painel do PMO'!Print_Area</vt:lpstr>
      <vt:lpstr>Status</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2015-07-29T21:33:10Z</dcterms:created>
  <dcterms:modified xsi:type="dcterms:W3CDTF">2024-01-16T01:50:43Z</dcterms:modified>
</cp:coreProperties>
</file>