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2"/>
  <workbookPr autoCompressPictures="0"/>
  <mc:AlternateContent xmlns:mc="http://schemas.openxmlformats.org/markup-compatibility/2006">
    <mc:Choice Requires="x15">
      <x15ac:absPath xmlns:x15ac="http://schemas.microsoft.com/office/spreadsheetml/2010/11/ac" url="G:\2024\202411\20241106_Smartsheet_2409_P1738\9_Final Delivery\PT\-content-ms-word-event-proposal-templates\"/>
    </mc:Choice>
  </mc:AlternateContent>
  <xr:revisionPtr revIDLastSave="0" documentId="13_ncr:1_{44787E4E-39A1-4EC5-BDFD-9E1978E53F56}" xr6:coauthVersionLast="47" xr6:coauthVersionMax="47" xr10:uidLastSave="{00000000-0000-0000-0000-000000000000}"/>
  <bookViews>
    <workbookView xWindow="-120" yWindow="-120" windowWidth="29040" windowHeight="15990" tabRatio="500" xr2:uid="{00000000-000D-0000-FFFF-FFFF00000000}"/>
  </bookViews>
  <sheets>
    <sheet name="Orçamento do evento" sheetId="1" r:id="rId1"/>
    <sheet name="Receita do evento" sheetId="3" r:id="rId2"/>
    <sheet name="Resumo do lucro do evento" sheetId="4" r:id="rId3"/>
    <sheet name="Dados de gráfico" sheetId="2" r:id="rId4"/>
    <sheet name="– Aviso de isenção de responsab" sheetId="5" r:id="rId5"/>
  </sheet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B6" i="2" l="1"/>
  <c r="B5" i="2"/>
  <c r="B4" i="2"/>
  <c r="B12" i="2"/>
  <c r="B11" i="2"/>
  <c r="B10" i="2"/>
  <c r="B9" i="2"/>
  <c r="B8" i="2"/>
  <c r="G7" i="3"/>
  <c r="D58" i="1"/>
  <c r="C12" i="2" s="1"/>
  <c r="D52" i="1"/>
  <c r="C11" i="2"/>
  <c r="D44" i="1"/>
  <c r="C10" i="2"/>
  <c r="D35" i="1"/>
  <c r="C9" i="2"/>
  <c r="D28" i="1"/>
  <c r="C8" i="2" s="1"/>
  <c r="D23" i="1"/>
  <c r="C7" i="2"/>
  <c r="D18" i="1"/>
  <c r="C2" i="1" s="1"/>
  <c r="C5" i="4" s="1"/>
  <c r="C10" i="4" s="1"/>
  <c r="D13" i="1"/>
  <c r="C5" i="2"/>
  <c r="D5" i="1"/>
  <c r="C4" i="2"/>
  <c r="I6" i="3"/>
  <c r="I7" i="3"/>
  <c r="I8" i="3"/>
  <c r="I9" i="3"/>
  <c r="I10" i="3"/>
  <c r="I11" i="3"/>
  <c r="I12" i="3"/>
  <c r="J5" i="3"/>
  <c r="I14" i="3"/>
  <c r="I15" i="3"/>
  <c r="I16" i="3"/>
  <c r="I17" i="3"/>
  <c r="J13" i="3"/>
  <c r="I19" i="3"/>
  <c r="I20" i="3"/>
  <c r="I21" i="3"/>
  <c r="I22" i="3"/>
  <c r="I23" i="3"/>
  <c r="I24" i="3"/>
  <c r="I25" i="3"/>
  <c r="J18" i="3"/>
  <c r="I27" i="3"/>
  <c r="I28" i="3"/>
  <c r="I29" i="3"/>
  <c r="I30" i="3"/>
  <c r="J26" i="3"/>
  <c r="I32" i="3"/>
  <c r="I33" i="3"/>
  <c r="I34" i="3"/>
  <c r="I35" i="3"/>
  <c r="I36" i="3"/>
  <c r="I37" i="3"/>
  <c r="J31" i="3"/>
  <c r="I39" i="3"/>
  <c r="I40" i="3"/>
  <c r="I41" i="3"/>
  <c r="I42" i="3"/>
  <c r="I43" i="3"/>
  <c r="I44" i="3"/>
  <c r="I45" i="3"/>
  <c r="I46" i="3"/>
  <c r="J38" i="3"/>
  <c r="C3" i="3"/>
  <c r="D6" i="4"/>
  <c r="E5" i="1"/>
  <c r="E13" i="1"/>
  <c r="E18" i="1"/>
  <c r="E23" i="1"/>
  <c r="E28" i="1"/>
  <c r="E35" i="1"/>
  <c r="E44" i="1"/>
  <c r="E52" i="1"/>
  <c r="E58" i="1"/>
  <c r="C3" i="1"/>
  <c r="D5" i="4" s="1"/>
  <c r="D10" i="4" s="1"/>
  <c r="G6" i="3"/>
  <c r="G8" i="3"/>
  <c r="G9" i="3"/>
  <c r="G10" i="3"/>
  <c r="G11" i="3"/>
  <c r="G12" i="3"/>
  <c r="H5" i="3"/>
  <c r="G14" i="3"/>
  <c r="G15" i="3"/>
  <c r="G16" i="3"/>
  <c r="G17" i="3"/>
  <c r="H13" i="3"/>
  <c r="G19" i="3"/>
  <c r="G20" i="3"/>
  <c r="G21" i="3"/>
  <c r="G22" i="3"/>
  <c r="G23" i="3"/>
  <c r="G24" i="3"/>
  <c r="G25" i="3"/>
  <c r="H18" i="3"/>
  <c r="G27" i="3"/>
  <c r="G28" i="3"/>
  <c r="G29" i="3"/>
  <c r="G30" i="3"/>
  <c r="H26" i="3"/>
  <c r="G32" i="3"/>
  <c r="G33" i="3"/>
  <c r="G34" i="3"/>
  <c r="G35" i="3"/>
  <c r="G36" i="3"/>
  <c r="G37" i="3"/>
  <c r="H31" i="3"/>
  <c r="G39" i="3"/>
  <c r="G40" i="3"/>
  <c r="G41" i="3"/>
  <c r="G42" i="3"/>
  <c r="G43" i="3"/>
  <c r="G44" i="3"/>
  <c r="G45" i="3"/>
  <c r="G46" i="3"/>
  <c r="H38" i="3"/>
  <c r="C2" i="3"/>
  <c r="C6" i="4"/>
  <c r="B7" i="2"/>
  <c r="C6" i="2" l="1"/>
  <c r="C13" i="2" l="1"/>
  <c r="D6" i="2"/>
  <c r="D5" i="2" l="1"/>
  <c r="D10" i="2"/>
  <c r="D4" i="2"/>
  <c r="D11" i="2"/>
  <c r="D7" i="2"/>
  <c r="D8" i="2"/>
  <c r="D9" i="2"/>
  <c r="D12" i="2"/>
</calcChain>
</file>

<file path=xl/sharedStrings.xml><?xml version="1.0" encoding="utf-8"?>
<sst xmlns="http://schemas.openxmlformats.org/spreadsheetml/2006/main" count="136" uniqueCount="93">
  <si>
    <t>Facebook</t>
  </si>
  <si>
    <t>Pinterest</t>
  </si>
  <si>
    <t>Outdoor</t>
  </si>
  <si>
    <t>SUBTOTAL</t>
  </si>
  <si>
    <t>Instagram</t>
  </si>
  <si>
    <t>Google+</t>
  </si>
  <si>
    <t>LinkedIn</t>
  </si>
  <si>
    <t>AV</t>
  </si>
  <si>
    <t>Snapchat</t>
  </si>
  <si>
    <t>DADOS DE GRÁFICO</t>
  </si>
  <si>
    <t>TIPO DE CAMPANHA</t>
  </si>
  <si>
    <t>SUBTOTAL PROJETADO</t>
  </si>
  <si>
    <t>PORCENTAGEM</t>
  </si>
  <si>
    <t xml:space="preserve">Qualquer artigo, modelo ou informação fornecidos pela Smartsheet no site são apenas para referência. Nós nos esforçamos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contidos no site. Portanto, toda confiança que você depositar nas informações será estritamente por sua própria conta e risco. </t>
  </si>
  <si>
    <t>ORÇAMENTO DO EVENTO</t>
  </si>
  <si>
    <t>Subtotal projetado até a presente data:</t>
  </si>
  <si>
    <t>Subtotal real até a presente data:</t>
  </si>
  <si>
    <t>CATEGORIA</t>
  </si>
  <si>
    <t>SUBTOTAL REAL</t>
  </si>
  <si>
    <t>COMENTÁRIOS</t>
  </si>
  <si>
    <t>Local</t>
  </si>
  <si>
    <t>SUBTOTAIS</t>
  </si>
  <si>
    <t>Aluguel do local</t>
  </si>
  <si>
    <t>Equipe do evento</t>
  </si>
  <si>
    <t>Aluguel de equipamentos</t>
  </si>
  <si>
    <t>Mesas/cadeiras adicionais</t>
  </si>
  <si>
    <t>Deslocamento</t>
  </si>
  <si>
    <t>Voo/condução</t>
  </si>
  <si>
    <t>Alojamento</t>
  </si>
  <si>
    <t>Diária</t>
  </si>
  <si>
    <t>Relações públicas</t>
  </si>
  <si>
    <t>Anúncios</t>
  </si>
  <si>
    <t>Gráficos</t>
  </si>
  <si>
    <t>Comunicados de imprensa</t>
  </si>
  <si>
    <t>Decoração</t>
  </si>
  <si>
    <t>Roupa de cama</t>
  </si>
  <si>
    <t>Iluminação</t>
  </si>
  <si>
    <t>Sinalização adicional</t>
  </si>
  <si>
    <t>Programação do evento</t>
  </si>
  <si>
    <t>Alto-falantes</t>
  </si>
  <si>
    <t>Artistas</t>
  </si>
  <si>
    <t>Produção de vídeo</t>
  </si>
  <si>
    <t>Gráficos de apresentação</t>
  </si>
  <si>
    <t>Redes sociais</t>
  </si>
  <si>
    <t>Publicidade</t>
  </si>
  <si>
    <t>On-line</t>
  </si>
  <si>
    <t>Impresso</t>
  </si>
  <si>
    <t>Rádio</t>
  </si>
  <si>
    <t>Televisão</t>
  </si>
  <si>
    <t>Lanches</t>
  </si>
  <si>
    <t>Bebidas</t>
  </si>
  <si>
    <t>Alimentos</t>
  </si>
  <si>
    <t>Equipe de bufê</t>
  </si>
  <si>
    <t>Outros</t>
  </si>
  <si>
    <t>Sacolas de presentes</t>
  </si>
  <si>
    <t>Canetas</t>
  </si>
  <si>
    <t>Cadernos</t>
  </si>
  <si>
    <t>Impressão de pacotes</t>
  </si>
  <si>
    <t>CLIQUE AQUI PARA CRIAR NO SMARTSHEET</t>
  </si>
  <si>
    <t>RECEITA DO EVENTO</t>
  </si>
  <si>
    <t>QUANTIDADE</t>
  </si>
  <si>
    <t>CUSTO</t>
  </si>
  <si>
    <t>Fornecedores</t>
  </si>
  <si>
    <t>PROJETADO</t>
  </si>
  <si>
    <t>REAL</t>
  </si>
  <si>
    <t>Quiosque de entrada</t>
  </si>
  <si>
    <t>Quiosque de saída</t>
  </si>
  <si>
    <t>Espaço - Grande</t>
  </si>
  <si>
    <t>Espaço - Médio</t>
  </si>
  <si>
    <t>Espaço - Pequeno</t>
  </si>
  <si>
    <t>Patrocinador/parcerias</t>
  </si>
  <si>
    <t>Patrocinador nomeado</t>
  </si>
  <si>
    <t>Vendedor em destaque</t>
  </si>
  <si>
    <t>Anúncios do programa</t>
  </si>
  <si>
    <t>Capa</t>
  </si>
  <si>
    <t>Contracapa</t>
  </si>
  <si>
    <t>Página inteira</t>
  </si>
  <si>
    <t>Meia página</t>
  </si>
  <si>
    <t>Dobra central</t>
  </si>
  <si>
    <t>Vendas de ingressos</t>
  </si>
  <si>
    <t>Adulto</t>
  </si>
  <si>
    <t>Sênior</t>
  </si>
  <si>
    <t>Criança</t>
  </si>
  <si>
    <t>Vendas de produtos</t>
  </si>
  <si>
    <t>Produto 1</t>
  </si>
  <si>
    <t>Produto 2</t>
  </si>
  <si>
    <t>Produto 3</t>
  </si>
  <si>
    <t>TOTAIS DE ORÇAMENTO/RECEITA</t>
  </si>
  <si>
    <t>ORÇAMENTO TOTAL</t>
  </si>
  <si>
    <t>RECEITA TOTAL</t>
  </si>
  <si>
    <t>LUCROS TOTAIS</t>
  </si>
  <si>
    <t>TOTAIS</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</si>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</sst>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2"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b/>
      <sz val="12"/>
      <color theme="1"/>
      <name val="Century Gothic"/>
      <family val="1"/>
    </font>
    <font>
      <b/>
      <sz val="12"/>
      <color theme="0"/>
      <name val="Century Gothic"/>
      <family val="1"/>
    </font>
    <font>
      <b/>
      <sz val="11"/>
      <color theme="1"/>
      <name val="Century Gothic"/>
      <family val="1"/>
    </font>
    <font>
      <b/>
      <sz val="10"/>
      <color theme="1"/>
      <name val="Century Gothic"/>
      <family val="1"/>
    </font>
    <font>
      <sz val="11"/>
      <color theme="1"/>
      <name val="Century Gothic"/>
      <family val="1"/>
    </font>
    <font>
      <sz val="12"/>
      <color theme="1"/>
      <name val="Century Gothic"/>
      <family val="1"/>
    </font>
    <font>
      <sz val="9"/>
      <color theme="1"/>
      <name val="Century Gothic"/>
      <family val="1"/>
    </font>
    <font>
      <b/>
      <sz val="11"/>
      <color theme="0"/>
      <name val="Century Gothic"/>
      <family val="1"/>
    </font>
    <font>
      <sz val="11"/>
      <color theme="1"/>
      <name val="Arial"/>
      <family val="2"/>
    </font>
    <font>
      <sz val="10"/>
      <color theme="1"/>
      <name val="Century Gothic"/>
      <family val="1"/>
    </font>
    <font>
      <b/>
      <sz val="22"/>
      <color theme="0" tint="-0.499984740745262"/>
      <name val="Century Gothic"/>
      <family val="1"/>
    </font>
    <font>
      <b/>
      <sz val="9"/>
      <color theme="1"/>
      <name val="Century Gothic"/>
      <family val="1"/>
    </font>
    <font>
      <b/>
      <sz val="9"/>
      <color theme="0" tint="-0.499984740745262"/>
      <name val="Century Gothic"/>
      <family val="1"/>
    </font>
    <font>
      <u/>
      <sz val="12"/>
      <color theme="10"/>
      <name val="Calibri"/>
      <family val="2"/>
      <scheme val="minor"/>
    </font>
    <font>
      <sz val="12"/>
      <color theme="1"/>
      <name val="Arial"/>
      <family val="2"/>
    </font>
    <font>
      <b/>
      <u/>
      <sz val="22"/>
      <color theme="0"/>
      <name val="Century Gothic"/>
      <family val="2"/>
    </font>
  </fonts>
  <fills count="18">
    <fill>
      <patternFill patternType="none"/>
    </fill>
    <fill>
      <patternFill patternType="gray125"/>
    </fill>
    <fill>
      <patternFill patternType="solid">
        <fgColor theme="8" tint="-0.249977111117893"/>
        <bgColor indexed="64"/>
      </patternFill>
    </fill>
    <fill>
      <patternFill patternType="solid">
        <fgColor rgb="FFF6FDE8"/>
        <bgColor indexed="64"/>
      </patternFill>
    </fill>
    <fill>
      <patternFill patternType="solid">
        <fgColor theme="8" tint="0.59999389629810485"/>
        <bgColor indexed="64"/>
      </patternFill>
    </fill>
    <fill>
      <patternFill patternType="solid">
        <fgColor rgb="FF00B050"/>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D0EDAF"/>
        <bgColor indexed="64"/>
      </patternFill>
    </fill>
    <fill>
      <patternFill patternType="solid">
        <fgColor rgb="FFCFECD6"/>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4DCA2"/>
        <bgColor indexed="64"/>
      </patternFill>
    </fill>
    <fill>
      <patternFill patternType="solid">
        <fgColor rgb="FF40B14B"/>
        <bgColor rgb="FF000000"/>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164" fontId="3" fillId="0" borderId="0" applyFont="0" applyFill="0" applyBorder="0" applyAlignment="0" applyProtection="0"/>
    <xf numFmtId="9" fontId="2" fillId="0" borderId="0" applyFont="0" applyFill="0" applyBorder="0" applyAlignment="0" applyProtection="0"/>
    <xf numFmtId="0" fontId="19" fillId="0" borderId="0" applyNumberFormat="0" applyFill="0" applyBorder="0" applyAlignment="0" applyProtection="0"/>
    <xf numFmtId="0" fontId="1" fillId="0" borderId="0"/>
  </cellStyleXfs>
  <cellXfs count="67">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5" fillId="0" borderId="0" xfId="0" applyFont="1" applyAlignment="1">
      <alignment vertical="center"/>
    </xf>
    <xf numFmtId="164" fontId="6" fillId="0" borderId="0" xfId="1" applyFont="1" applyAlignment="1">
      <alignment horizontal="left" vertical="center" wrapText="1" indent="1"/>
    </xf>
    <xf numFmtId="164" fontId="6" fillId="0" borderId="0" xfId="1" applyFont="1" applyAlignment="1">
      <alignment horizontal="left" vertical="center" indent="1"/>
    </xf>
    <xf numFmtId="0" fontId="11" fillId="0" borderId="0" xfId="0" applyFont="1"/>
    <xf numFmtId="0" fontId="8" fillId="0" borderId="0" xfId="0" applyFont="1" applyAlignment="1">
      <alignment vertical="center" wrapText="1"/>
    </xf>
    <xf numFmtId="0" fontId="12" fillId="0" borderId="0" xfId="0" applyFont="1" applyAlignment="1">
      <alignment horizontal="right" vertical="center" wrapText="1"/>
    </xf>
    <xf numFmtId="0" fontId="14" fillId="0" borderId="0" xfId="0" applyFont="1"/>
    <xf numFmtId="165" fontId="8" fillId="0" borderId="0" xfId="0" applyNumberFormat="1" applyFont="1" applyAlignment="1">
      <alignment vertical="center" wrapText="1"/>
    </xf>
    <xf numFmtId="0" fontId="16" fillId="0" borderId="0" xfId="0" applyFont="1" applyAlignment="1">
      <alignment vertical="center"/>
    </xf>
    <xf numFmtId="0" fontId="7" fillId="2" borderId="1" xfId="0" applyFont="1" applyFill="1" applyBorder="1" applyAlignment="1">
      <alignment horizontal="center" vertical="center" wrapText="1"/>
    </xf>
    <xf numFmtId="164" fontId="8" fillId="4" borderId="1" xfId="0" applyNumberFormat="1" applyFont="1" applyFill="1" applyBorder="1" applyAlignment="1">
      <alignment horizontal="left" vertical="center" wrapText="1" indent="1"/>
    </xf>
    <xf numFmtId="1" fontId="10" fillId="0" borderId="1" xfId="0" applyNumberFormat="1" applyFont="1" applyBorder="1" applyAlignment="1">
      <alignment horizontal="center" vertical="center" wrapText="1"/>
    </xf>
    <xf numFmtId="164" fontId="10" fillId="0" borderId="1" xfId="0" applyNumberFormat="1" applyFont="1" applyBorder="1" applyAlignment="1">
      <alignment horizontal="left" vertical="center" wrapText="1" indent="1"/>
    </xf>
    <xf numFmtId="1" fontId="10" fillId="0" borderId="1" xfId="2" applyNumberFormat="1" applyFont="1" applyBorder="1" applyAlignment="1">
      <alignment horizontal="left" vertical="center" wrapText="1" indent="1"/>
    </xf>
    <xf numFmtId="0" fontId="13" fillId="7" borderId="1" xfId="0" applyFont="1" applyFill="1" applyBorder="1" applyAlignment="1">
      <alignment horizontal="right" vertical="center" wrapText="1"/>
    </xf>
    <xf numFmtId="0" fontId="13" fillId="9"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7" borderId="1" xfId="0" applyFont="1" applyFill="1" applyBorder="1" applyAlignment="1">
      <alignment horizontal="right" vertical="center" wrapText="1" indent="1"/>
    </xf>
    <xf numFmtId="164" fontId="10" fillId="10" borderId="1" xfId="0" applyNumberFormat="1" applyFont="1" applyFill="1" applyBorder="1" applyAlignment="1">
      <alignment vertical="center" wrapText="1"/>
    </xf>
    <xf numFmtId="164" fontId="10" fillId="11" borderId="1" xfId="0" applyNumberFormat="1" applyFont="1" applyFill="1" applyBorder="1" applyAlignment="1">
      <alignment horizontal="left" vertical="center" wrapText="1" indent="1"/>
    </xf>
    <xf numFmtId="164" fontId="10" fillId="11" borderId="1" xfId="0" applyNumberFormat="1" applyFont="1" applyFill="1" applyBorder="1" applyAlignment="1">
      <alignment vertical="center" wrapText="1"/>
    </xf>
    <xf numFmtId="0" fontId="7" fillId="7" borderId="1" xfId="0" applyFont="1" applyFill="1" applyBorder="1" applyAlignment="1">
      <alignment horizontal="center" vertical="center" wrapText="1"/>
    </xf>
    <xf numFmtId="0" fontId="8" fillId="8" borderId="1" xfId="0" applyFont="1" applyFill="1" applyBorder="1" applyAlignment="1">
      <alignment horizontal="left" vertical="center" wrapText="1" indent="1"/>
    </xf>
    <xf numFmtId="164" fontId="9" fillId="10" borderId="1" xfId="1" applyFont="1" applyFill="1" applyBorder="1" applyAlignment="1">
      <alignment horizontal="right" vertical="center" wrapText="1" indent="1"/>
    </xf>
    <xf numFmtId="164" fontId="10" fillId="3" borderId="1" xfId="1" applyFont="1" applyFill="1" applyBorder="1" applyAlignment="1">
      <alignment vertical="center" wrapText="1"/>
    </xf>
    <xf numFmtId="1" fontId="15" fillId="0" borderId="1" xfId="2" applyNumberFormat="1" applyFont="1" applyBorder="1" applyAlignment="1">
      <alignment horizontal="left" vertical="center" wrapText="1" indent="1"/>
    </xf>
    <xf numFmtId="9" fontId="9" fillId="8" borderId="1" xfId="2" applyFont="1" applyFill="1" applyBorder="1" applyAlignment="1">
      <alignment horizontal="center"/>
    </xf>
    <xf numFmtId="0" fontId="7" fillId="13" borderId="1" xfId="0" applyFont="1" applyFill="1" applyBorder="1" applyAlignment="1">
      <alignment horizontal="center" vertical="center" wrapText="1"/>
    </xf>
    <xf numFmtId="0" fontId="8" fillId="14" borderId="0" xfId="0" applyFont="1" applyFill="1" applyAlignment="1">
      <alignment horizontal="left" vertical="center" wrapText="1" indent="1"/>
    </xf>
    <xf numFmtId="0" fontId="18" fillId="14" borderId="0" xfId="0" applyFont="1" applyFill="1" applyAlignment="1">
      <alignment horizontal="right" vertical="center" wrapText="1" indent="1"/>
    </xf>
    <xf numFmtId="0" fontId="8" fillId="14" borderId="5" xfId="0" applyFont="1" applyFill="1" applyBorder="1" applyAlignment="1">
      <alignment horizontal="left" vertical="center" wrapText="1" indent="1"/>
    </xf>
    <xf numFmtId="0" fontId="18" fillId="14" borderId="2" xfId="0" applyFont="1" applyFill="1" applyBorder="1" applyAlignment="1">
      <alignment horizontal="right" vertical="center" wrapText="1" indent="1"/>
    </xf>
    <xf numFmtId="0" fontId="9" fillId="14" borderId="1" xfId="0" applyFont="1" applyFill="1" applyBorder="1" applyAlignment="1">
      <alignment horizontal="center" vertical="center" wrapText="1"/>
    </xf>
    <xf numFmtId="0" fontId="9" fillId="15" borderId="1" xfId="0" applyFont="1" applyFill="1" applyBorder="1" applyAlignment="1">
      <alignment horizontal="center" vertical="center" wrapText="1"/>
    </xf>
    <xf numFmtId="164" fontId="8" fillId="10" borderId="2" xfId="1" applyFont="1" applyFill="1" applyBorder="1" applyAlignment="1">
      <alignment horizontal="right" vertical="center" wrapText="1" indent="1"/>
    </xf>
    <xf numFmtId="164" fontId="17" fillId="10" borderId="1" xfId="1" applyFont="1" applyFill="1" applyBorder="1" applyAlignment="1">
      <alignment horizontal="center" vertical="center" wrapText="1"/>
    </xf>
    <xf numFmtId="164" fontId="17" fillId="16" borderId="1" xfId="1" applyFont="1" applyFill="1" applyBorder="1" applyAlignment="1">
      <alignment horizontal="center" vertical="center" wrapText="1"/>
    </xf>
    <xf numFmtId="164" fontId="9" fillId="16" borderId="1" xfId="1" applyFont="1" applyFill="1" applyBorder="1" applyAlignment="1">
      <alignment horizontal="right" vertical="center" wrapText="1" indent="1"/>
    </xf>
    <xf numFmtId="164" fontId="10" fillId="11" borderId="1" xfId="1" applyFont="1" applyFill="1" applyBorder="1" applyAlignment="1">
      <alignment vertical="center" wrapText="1"/>
    </xf>
    <xf numFmtId="164" fontId="8" fillId="16" borderId="1" xfId="1" applyFont="1" applyFill="1" applyBorder="1" applyAlignment="1">
      <alignment horizontal="right" vertical="center" wrapText="1" indent="1"/>
    </xf>
    <xf numFmtId="0" fontId="13" fillId="12" borderId="1" xfId="0" applyFont="1" applyFill="1" applyBorder="1" applyAlignment="1">
      <alignment horizontal="center" vertical="center"/>
    </xf>
    <xf numFmtId="1" fontId="15" fillId="14" borderId="1" xfId="2" applyNumberFormat="1" applyFont="1" applyFill="1" applyBorder="1" applyAlignment="1">
      <alignment horizontal="left" vertical="center" wrapText="1" indent="1"/>
    </xf>
    <xf numFmtId="1" fontId="8" fillId="14" borderId="1" xfId="2" applyNumberFormat="1" applyFont="1" applyFill="1" applyBorder="1" applyAlignment="1">
      <alignment horizontal="left" vertical="center" wrapText="1" indent="1"/>
    </xf>
    <xf numFmtId="0" fontId="7" fillId="12" borderId="1" xfId="0" applyFont="1" applyFill="1" applyBorder="1" applyAlignment="1">
      <alignment horizontal="center" vertical="center"/>
    </xf>
    <xf numFmtId="165" fontId="9" fillId="14" borderId="1" xfId="1" applyNumberFormat="1" applyFont="1" applyFill="1" applyBorder="1" applyAlignment="1">
      <alignment horizontal="right" vertical="center" wrapText="1" indent="1"/>
    </xf>
    <xf numFmtId="0" fontId="7" fillId="6" borderId="1" xfId="0" applyFont="1" applyFill="1" applyBorder="1" applyAlignment="1">
      <alignment horizontal="center" vertical="center" wrapText="1"/>
    </xf>
    <xf numFmtId="0" fontId="20" fillId="0" borderId="6" xfId="4" applyFont="1" applyBorder="1" applyAlignment="1">
      <alignment horizontal="left" vertical="center" wrapText="1" indent="2"/>
    </xf>
    <xf numFmtId="0" fontId="1" fillId="0" borderId="0" xfId="4"/>
    <xf numFmtId="0" fontId="16" fillId="0" borderId="0" xfId="0" applyFont="1"/>
    <xf numFmtId="0" fontId="10" fillId="0" borderId="4" xfId="0" applyFont="1" applyBorder="1" applyAlignment="1">
      <alignment horizontal="left" vertical="center" wrapText="1" indent="1"/>
    </xf>
    <xf numFmtId="0" fontId="21" fillId="17" borderId="0" xfId="3" applyFont="1" applyFill="1" applyAlignment="1">
      <alignment horizontal="center" vertical="center"/>
    </xf>
    <xf numFmtId="0" fontId="10" fillId="0" borderId="1" xfId="0" applyFont="1" applyBorder="1" applyAlignment="1">
      <alignment horizontal="left" vertical="center" wrapText="1" indent="1"/>
    </xf>
    <xf numFmtId="0" fontId="10" fillId="0" borderId="3" xfId="0" applyFont="1" applyBorder="1" applyAlignment="1">
      <alignment horizontal="left" vertical="center" wrapText="1" indent="1"/>
    </xf>
    <xf numFmtId="0" fontId="13" fillId="13" borderId="3" xfId="0" applyFont="1" applyFill="1" applyBorder="1" applyAlignment="1">
      <alignment horizontal="center" vertical="center" wrapText="1"/>
    </xf>
    <xf numFmtId="0" fontId="8" fillId="14" borderId="1" xfId="0" applyFont="1" applyFill="1" applyBorder="1" applyAlignment="1">
      <alignment horizontal="left" vertical="center" wrapText="1" indent="1"/>
    </xf>
    <xf numFmtId="0" fontId="7" fillId="13" borderId="1" xfId="0" applyFont="1" applyFill="1" applyBorder="1" applyAlignment="1">
      <alignment horizontal="center" vertical="center" wrapText="1"/>
    </xf>
    <xf numFmtId="164" fontId="10" fillId="11" borderId="1" xfId="1" applyFont="1" applyFill="1" applyBorder="1" applyAlignment="1">
      <alignment horizontal="left" vertical="center" wrapText="1" indent="1"/>
    </xf>
    <xf numFmtId="164" fontId="10" fillId="3" borderId="1" xfId="1" applyFont="1" applyFill="1" applyBorder="1" applyAlignment="1">
      <alignment horizontal="left" vertical="center" wrapText="1" indent="1"/>
    </xf>
    <xf numFmtId="0" fontId="7" fillId="6"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5" borderId="1" xfId="0" applyFont="1" applyFill="1" applyBorder="1" applyAlignment="1">
      <alignment horizontal="center" vertical="center" wrapText="1"/>
    </xf>
  </cellXfs>
  <cellStyles count="5">
    <cellStyle name="Currency" xfId="1" builtinId="4"/>
    <cellStyle name="Hyperlink" xfId="3" builtinId="8"/>
    <cellStyle name="Normal" xfId="0" builtinId="0"/>
    <cellStyle name="Normal 2" xfId="4" xr:uid="{1315D2D5-16AE-443C-9311-973D6DAE0172}"/>
    <cellStyle name="Percent" xfId="2" builtinId="5"/>
  </cellStyles>
  <dxfs count="0"/>
  <tableStyles count="0" defaultTableStyle="TableStyleMedium9" defaultPivotStyle="PivotStyleMedium7"/>
  <colors>
    <mruColors>
      <color rgb="FF40B14B"/>
      <color rgb="FF94DCA2"/>
      <color rgb="FFCFECD6"/>
      <color rgb="FFD0EDAF"/>
      <color rgb="FF04DA67"/>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7108-4590-9C74-9F140D3763E8}"/>
              </c:ext>
            </c:extLst>
          </c:dPt>
          <c:dPt>
            <c:idx val="1"/>
            <c:bubble3D val="0"/>
            <c:spPr>
              <a:solidFill>
                <a:schemeClr val="accent2"/>
              </a:solidFill>
              <a:ln w="19050">
                <a:noFill/>
              </a:ln>
              <a:effectLst/>
            </c:spPr>
            <c:extLst>
              <c:ext xmlns:c16="http://schemas.microsoft.com/office/drawing/2014/chart" uri="{C3380CC4-5D6E-409C-BE32-E72D297353CC}">
                <c16:uniqueId val="{00000003-7108-4590-9C74-9F140D3763E8}"/>
              </c:ext>
            </c:extLst>
          </c:dPt>
          <c:dPt>
            <c:idx val="2"/>
            <c:bubble3D val="0"/>
            <c:spPr>
              <a:solidFill>
                <a:schemeClr val="accent3"/>
              </a:solidFill>
              <a:ln w="19050">
                <a:noFill/>
              </a:ln>
              <a:effectLst/>
            </c:spPr>
            <c:extLst>
              <c:ext xmlns:c16="http://schemas.microsoft.com/office/drawing/2014/chart" uri="{C3380CC4-5D6E-409C-BE32-E72D297353CC}">
                <c16:uniqueId val="{00000005-7108-4590-9C74-9F140D3763E8}"/>
              </c:ext>
            </c:extLst>
          </c:dPt>
          <c:dPt>
            <c:idx val="3"/>
            <c:bubble3D val="0"/>
            <c:spPr>
              <a:solidFill>
                <a:schemeClr val="accent4"/>
              </a:solidFill>
              <a:ln w="19050">
                <a:noFill/>
              </a:ln>
              <a:effectLst/>
            </c:spPr>
            <c:extLst>
              <c:ext xmlns:c16="http://schemas.microsoft.com/office/drawing/2014/chart" uri="{C3380CC4-5D6E-409C-BE32-E72D297353CC}">
                <c16:uniqueId val="{00000007-7108-4590-9C74-9F140D3763E8}"/>
              </c:ext>
            </c:extLst>
          </c:dPt>
          <c:dPt>
            <c:idx val="4"/>
            <c:bubble3D val="0"/>
            <c:spPr>
              <a:solidFill>
                <a:schemeClr val="accent5"/>
              </a:solidFill>
              <a:ln w="19050">
                <a:noFill/>
              </a:ln>
              <a:effectLst/>
            </c:spPr>
            <c:extLst>
              <c:ext xmlns:c16="http://schemas.microsoft.com/office/drawing/2014/chart" uri="{C3380CC4-5D6E-409C-BE32-E72D297353CC}">
                <c16:uniqueId val="{00000009-7108-4590-9C74-9F140D3763E8}"/>
              </c:ext>
            </c:extLst>
          </c:dPt>
          <c:dPt>
            <c:idx val="5"/>
            <c:bubble3D val="0"/>
            <c:spPr>
              <a:solidFill>
                <a:schemeClr val="accent6"/>
              </a:solidFill>
              <a:ln w="19050">
                <a:noFill/>
              </a:ln>
              <a:effectLst/>
            </c:spPr>
            <c:extLst>
              <c:ext xmlns:c16="http://schemas.microsoft.com/office/drawing/2014/chart" uri="{C3380CC4-5D6E-409C-BE32-E72D297353CC}">
                <c16:uniqueId val="{0000000B-7108-4590-9C74-9F140D3763E8}"/>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7108-4590-9C74-9F140D3763E8}"/>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7108-4590-9C74-9F140D3763E8}"/>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7108-4590-9C74-9F140D3763E8}"/>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pt-BR"/>
              </a:p>
            </c:txPr>
            <c:dLblPos val="outEnd"/>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'Dados de gráfico'!$B$4:$B$12</c:f>
              <c:strCache>
                <c:ptCount val="9"/>
                <c:pt idx="0">
                  <c:v>Local</c:v>
                </c:pt>
                <c:pt idx="1">
                  <c:v>Deslocamento</c:v>
                </c:pt>
                <c:pt idx="2">
                  <c:v>Relações públicas</c:v>
                </c:pt>
                <c:pt idx="3">
                  <c:v>Décor</c:v>
                </c:pt>
                <c:pt idx="4">
                  <c:v>Programação do evento</c:v>
                </c:pt>
                <c:pt idx="5">
                  <c:v>Redes sociais</c:v>
                </c:pt>
                <c:pt idx="6">
                  <c:v>Publicidade</c:v>
                </c:pt>
                <c:pt idx="7">
                  <c:v>Lanches</c:v>
                </c:pt>
                <c:pt idx="8">
                  <c:v>Outros</c:v>
                </c:pt>
              </c:strCache>
            </c:strRef>
          </c:cat>
          <c:val>
            <c:numRef>
              <c:f>'Dados de gráfico'!$C$4:$C$12</c:f>
              <c:numCache>
                <c:formatCode>"$"#,##0.00</c:formatCode>
                <c:ptCount val="9"/>
                <c:pt idx="0">
                  <c:v>1500</c:v>
                </c:pt>
                <c:pt idx="1">
                  <c:v>1600</c:v>
                </c:pt>
                <c:pt idx="2">
                  <c:v>1250</c:v>
                </c:pt>
                <c:pt idx="3">
                  <c:v>300</c:v>
                </c:pt>
                <c:pt idx="4">
                  <c:v>2000</c:v>
                </c:pt>
                <c:pt idx="5">
                  <c:v>350</c:v>
                </c:pt>
                <c:pt idx="6">
                  <c:v>1400</c:v>
                </c:pt>
                <c:pt idx="7">
                  <c:v>500</c:v>
                </c:pt>
                <c:pt idx="8">
                  <c:v>600</c:v>
                </c:pt>
              </c:numCache>
            </c:numRef>
          </c:val>
          <c:extLst>
            <c:ext xmlns:c16="http://schemas.microsoft.com/office/drawing/2014/chart" uri="{C3380CC4-5D6E-409C-BE32-E72D297353CC}">
              <c16:uniqueId val="{00000012-7108-4590-9C74-9F140D3763E8}"/>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4-7108-4590-9C74-9F140D3763E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6-7108-4590-9C74-9F140D3763E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8-7108-4590-9C74-9F140D3763E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A-7108-4590-9C74-9F140D3763E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C-7108-4590-9C74-9F140D3763E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E-7108-4590-9C74-9F140D3763E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0-7108-4590-9C74-9F140D3763E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2-7108-4590-9C74-9F140D3763E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4-7108-4590-9C74-9F140D3763E8}"/>
              </c:ext>
            </c:extLst>
          </c:dPt>
          <c:cat>
            <c:strRef>
              <c:f>'Dados de gráfico'!$B$4:$B$12</c:f>
              <c:strCache>
                <c:ptCount val="9"/>
                <c:pt idx="0">
                  <c:v>Local</c:v>
                </c:pt>
                <c:pt idx="1">
                  <c:v>Deslocamento</c:v>
                </c:pt>
                <c:pt idx="2">
                  <c:v>Relações públicas</c:v>
                </c:pt>
                <c:pt idx="3">
                  <c:v>Décor</c:v>
                </c:pt>
                <c:pt idx="4">
                  <c:v>Programação do evento</c:v>
                </c:pt>
                <c:pt idx="5">
                  <c:v>Redes sociais</c:v>
                </c:pt>
                <c:pt idx="6">
                  <c:v>Publicidade</c:v>
                </c:pt>
                <c:pt idx="7">
                  <c:v>Lanches</c:v>
                </c:pt>
                <c:pt idx="8">
                  <c:v>Outros</c:v>
                </c:pt>
              </c:strCache>
            </c:strRef>
          </c:cat>
          <c:val>
            <c:numRef>
              <c:f>'Dados de gráfico'!$D$4:$D$12</c:f>
              <c:numCache>
                <c:formatCode>0%</c:formatCode>
                <c:ptCount val="9"/>
                <c:pt idx="0">
                  <c:v>0.15789473684210525</c:v>
                </c:pt>
                <c:pt idx="1">
                  <c:v>0.16842105263157894</c:v>
                </c:pt>
                <c:pt idx="2">
                  <c:v>0.13157894736842105</c:v>
                </c:pt>
                <c:pt idx="3">
                  <c:v>3.1578947368421054E-2</c:v>
                </c:pt>
                <c:pt idx="4">
                  <c:v>0.21052631578947367</c:v>
                </c:pt>
                <c:pt idx="5">
                  <c:v>3.6842105263157891E-2</c:v>
                </c:pt>
                <c:pt idx="6">
                  <c:v>0.14736842105263157</c:v>
                </c:pt>
                <c:pt idx="7">
                  <c:v>5.2631578947368418E-2</c:v>
                </c:pt>
                <c:pt idx="8">
                  <c:v>6.3157894736842107E-2</c:v>
                </c:pt>
              </c:numCache>
            </c:numRef>
          </c:val>
          <c:extLst>
            <c:ext xmlns:c16="http://schemas.microsoft.com/office/drawing/2014/chart" uri="{C3380CC4-5D6E-409C-BE32-E72D297353CC}">
              <c16:uniqueId val="{00000025-7108-4590-9C74-9F140D3763E8}"/>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pt-B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pt-BR"/>
              <a:t>PROJETADO versus REAL</a:t>
            </a:r>
          </a:p>
        </c:rich>
      </c:tx>
      <c:overlay val="0"/>
      <c:spPr>
        <a:noFill/>
        <a:ln>
          <a:noFill/>
        </a:ln>
        <a:effectLst/>
      </c:spPr>
      <c:txPr>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pt-BR"/>
        </a:p>
      </c:txPr>
    </c:title>
    <c:autoTitleDeleted val="0"/>
    <c:plotArea>
      <c:layout/>
      <c:barChart>
        <c:barDir val="col"/>
        <c:grouping val="clustered"/>
        <c:varyColors val="0"/>
        <c:ser>
          <c:idx val="0"/>
          <c:order val="0"/>
          <c:tx>
            <c:v>Projetado</c:v>
          </c:tx>
          <c:spPr>
            <a:solidFill>
              <a:srgbClr val="92D050"/>
            </a:solidFill>
            <a:ln>
              <a:noFill/>
            </a:ln>
            <a:effectLst/>
          </c:spPr>
          <c:invertIfNegative val="0"/>
          <c:cat>
            <c:strRef>
              <c:f>('Orçamento do evento'!$B$5,'Orçamento do evento'!$B$13,'Orçamento do evento'!$B$18,'Orçamento do evento'!$B$23,'Orçamento do evento'!$B$28,'Orçamento do evento'!$B$35,'Orçamento do evento'!$B$44,'Orçamento do evento'!$B$52,'Orçamento do evento'!$B$58)</c:f>
              <c:strCache>
                <c:ptCount val="9"/>
                <c:pt idx="0">
                  <c:v>Local</c:v>
                </c:pt>
                <c:pt idx="1">
                  <c:v>Deslocamento</c:v>
                </c:pt>
                <c:pt idx="2">
                  <c:v>Relações públicas</c:v>
                </c:pt>
                <c:pt idx="3">
                  <c:v>Decoração</c:v>
                </c:pt>
                <c:pt idx="4">
                  <c:v>Programação do evento</c:v>
                </c:pt>
                <c:pt idx="5">
                  <c:v>Redes sociais</c:v>
                </c:pt>
                <c:pt idx="6">
                  <c:v>Publicidade</c:v>
                </c:pt>
                <c:pt idx="7">
                  <c:v>Lanches</c:v>
                </c:pt>
                <c:pt idx="8">
                  <c:v>Outros</c:v>
                </c:pt>
              </c:strCache>
            </c:strRef>
          </c:cat>
          <c:val>
            <c:numRef>
              <c:f>('Orçamento do evento'!$D$5,'Orçamento do evento'!$D$13,'Orçamento do evento'!$D$18,'Orçamento do evento'!$D$23,'Orçamento do evento'!$D$28,'Orçamento do evento'!$D$35,'Orçamento do evento'!$D$44,'Orçamento do evento'!$D$52,'Orçamento do evento'!$D$58)</c:f>
              <c:numCache>
                <c:formatCode>_-"$"* #,##0.00_-;\-"$"* #,##0.00_-;_-"$"* "-"??_-;_-@_-</c:formatCode>
                <c:ptCount val="9"/>
                <c:pt idx="0">
                  <c:v>1500</c:v>
                </c:pt>
                <c:pt idx="1">
                  <c:v>1600</c:v>
                </c:pt>
                <c:pt idx="2">
                  <c:v>1250</c:v>
                </c:pt>
                <c:pt idx="3">
                  <c:v>300</c:v>
                </c:pt>
                <c:pt idx="4">
                  <c:v>2000</c:v>
                </c:pt>
                <c:pt idx="5">
                  <c:v>350</c:v>
                </c:pt>
                <c:pt idx="6">
                  <c:v>1400</c:v>
                </c:pt>
                <c:pt idx="7">
                  <c:v>500</c:v>
                </c:pt>
                <c:pt idx="8">
                  <c:v>600</c:v>
                </c:pt>
              </c:numCache>
            </c:numRef>
          </c:val>
          <c:extLst>
            <c:ext xmlns:c16="http://schemas.microsoft.com/office/drawing/2014/chart" uri="{C3380CC4-5D6E-409C-BE32-E72D297353CC}">
              <c16:uniqueId val="{00000000-6D78-4BD4-B14B-64C9F6470087}"/>
            </c:ext>
          </c:extLst>
        </c:ser>
        <c:ser>
          <c:idx val="1"/>
          <c:order val="1"/>
          <c:tx>
            <c:v>Real</c:v>
          </c:tx>
          <c:spPr>
            <a:solidFill>
              <a:srgbClr val="00B050"/>
            </a:solidFill>
            <a:ln>
              <a:noFill/>
            </a:ln>
            <a:effectLst/>
          </c:spPr>
          <c:invertIfNegative val="0"/>
          <c:cat>
            <c:strRef>
              <c:f>('Orçamento do evento'!$B$5,'Orçamento do evento'!$B$13,'Orçamento do evento'!$B$18,'Orçamento do evento'!$B$23,'Orçamento do evento'!$B$28,'Orçamento do evento'!$B$35,'Orçamento do evento'!$B$44,'Orçamento do evento'!$B$52,'Orçamento do evento'!$B$58)</c:f>
              <c:strCache>
                <c:ptCount val="9"/>
                <c:pt idx="0">
                  <c:v>Local</c:v>
                </c:pt>
                <c:pt idx="1">
                  <c:v>Deslocamento</c:v>
                </c:pt>
                <c:pt idx="2">
                  <c:v>Relações públicas</c:v>
                </c:pt>
                <c:pt idx="3">
                  <c:v>Decoração</c:v>
                </c:pt>
                <c:pt idx="4">
                  <c:v>Programação do evento</c:v>
                </c:pt>
                <c:pt idx="5">
                  <c:v>Redes sociais</c:v>
                </c:pt>
                <c:pt idx="6">
                  <c:v>Publicidade</c:v>
                </c:pt>
                <c:pt idx="7">
                  <c:v>Lanches</c:v>
                </c:pt>
                <c:pt idx="8">
                  <c:v>Outros</c:v>
                </c:pt>
              </c:strCache>
            </c:strRef>
          </c:cat>
          <c:val>
            <c:numRef>
              <c:f>('Orçamento do evento'!$E$5,'Orçamento do evento'!$E$13,'Orçamento do evento'!$E$18,'Orçamento do evento'!$E$23,'Orçamento do evento'!$E$28,'Orçamento do evento'!$E$35,'Orçamento do evento'!$E$44,'Orçamento do evento'!$E$52,'Orçamento do evento'!$E$58)</c:f>
              <c:numCache>
                <c:formatCode>_-"$"* #,##0.00_-;\-"$"* #,##0.00_-;_-"$"* "-"??_-;_-@_-</c:formatCode>
                <c:ptCount val="9"/>
                <c:pt idx="0">
                  <c:v>1200</c:v>
                </c:pt>
                <c:pt idx="1">
                  <c:v>1800</c:v>
                </c:pt>
                <c:pt idx="2">
                  <c:v>950</c:v>
                </c:pt>
                <c:pt idx="3">
                  <c:v>280</c:v>
                </c:pt>
                <c:pt idx="4">
                  <c:v>1800</c:v>
                </c:pt>
                <c:pt idx="5">
                  <c:v>350</c:v>
                </c:pt>
                <c:pt idx="6">
                  <c:v>500</c:v>
                </c:pt>
                <c:pt idx="7">
                  <c:v>500</c:v>
                </c:pt>
                <c:pt idx="8">
                  <c:v>450</c:v>
                </c:pt>
              </c:numCache>
            </c:numRef>
          </c:val>
          <c:extLst>
            <c:ext xmlns:c16="http://schemas.microsoft.com/office/drawing/2014/chart" uri="{C3380CC4-5D6E-409C-BE32-E72D297353CC}">
              <c16:uniqueId val="{00000001-6D78-4BD4-B14B-64C9F6470087}"/>
            </c:ext>
          </c:extLst>
        </c:ser>
        <c:dLbls>
          <c:showLegendKey val="0"/>
          <c:showVal val="0"/>
          <c:showCatName val="0"/>
          <c:showSerName val="0"/>
          <c:showPercent val="0"/>
          <c:showBubbleSize val="0"/>
        </c:dLbls>
        <c:gapWidth val="182"/>
        <c:axId val="81564032"/>
        <c:axId val="81565568"/>
      </c:barChart>
      <c:catAx>
        <c:axId val="81564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81565568"/>
        <c:crossesAt val="0"/>
        <c:auto val="1"/>
        <c:lblAlgn val="ctr"/>
        <c:lblOffset val="100"/>
        <c:noMultiLvlLbl val="0"/>
      </c:catAx>
      <c:valAx>
        <c:axId val="8156556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81564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pt-B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pt-BR"/>
              <a:t>PROJETADO versus REAL</a:t>
            </a:r>
          </a:p>
        </c:rich>
      </c:tx>
      <c:overlay val="0"/>
      <c:spPr>
        <a:noFill/>
        <a:ln>
          <a:noFill/>
        </a:ln>
        <a:effectLst/>
      </c:spPr>
      <c:txPr>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pt-BR"/>
        </a:p>
      </c:txPr>
    </c:title>
    <c:autoTitleDeleted val="0"/>
    <c:plotArea>
      <c:layout/>
      <c:barChart>
        <c:barDir val="col"/>
        <c:grouping val="clustered"/>
        <c:varyColors val="0"/>
        <c:ser>
          <c:idx val="0"/>
          <c:order val="0"/>
          <c:tx>
            <c:v>Projetado</c:v>
          </c:tx>
          <c:spPr>
            <a:solidFill>
              <a:srgbClr val="92D050"/>
            </a:solidFill>
            <a:ln>
              <a:noFill/>
            </a:ln>
            <a:effectLst/>
          </c:spPr>
          <c:invertIfNegative val="0"/>
          <c:cat>
            <c:strRef>
              <c:f>('Receita do evento'!$B$5:$C$5,'Receita do evento'!$B$13:$C$13,'Receita do evento'!$B$18:$C$18,'Receita do evento'!$B$26:$C$26,'Receita do evento'!$B$31:$C$31,'Receita do evento'!$B$38:$C$38)</c:f>
              <c:strCache>
                <c:ptCount val="6"/>
                <c:pt idx="0">
                  <c:v>Fornecedores</c:v>
                </c:pt>
                <c:pt idx="1">
                  <c:v>Patrocinador/parcerias</c:v>
                </c:pt>
                <c:pt idx="2">
                  <c:v>Anúncios do programa</c:v>
                </c:pt>
                <c:pt idx="3">
                  <c:v>Vendas de ingressos</c:v>
                </c:pt>
                <c:pt idx="4">
                  <c:v>Vendas de produtos</c:v>
                </c:pt>
                <c:pt idx="5">
                  <c:v>Outros</c:v>
                </c:pt>
              </c:strCache>
            </c:strRef>
          </c:cat>
          <c:val>
            <c:numRef>
              <c:f>('Receita do evento'!$H$5,'Receita do evento'!$H$13,'Receita do evento'!$H$18,'Receita do evento'!$H$26,'Receita do evento'!$H$31,'Receita do evento'!$H$38)</c:f>
              <c:numCache>
                <c:formatCode>_-"$"* #,##0.00_-;\-"$"* #,##0.00_-;_-"$"* "-"??_-;_-@_-</c:formatCode>
                <c:ptCount val="6"/>
                <c:pt idx="0">
                  <c:v>23350</c:v>
                </c:pt>
                <c:pt idx="1">
                  <c:v>7400</c:v>
                </c:pt>
                <c:pt idx="2">
                  <c:v>15800</c:v>
                </c:pt>
                <c:pt idx="3">
                  <c:v>11500</c:v>
                </c:pt>
                <c:pt idx="4">
                  <c:v>3750</c:v>
                </c:pt>
                <c:pt idx="5">
                  <c:v>2000</c:v>
                </c:pt>
              </c:numCache>
            </c:numRef>
          </c:val>
          <c:extLst>
            <c:ext xmlns:c16="http://schemas.microsoft.com/office/drawing/2014/chart" uri="{C3380CC4-5D6E-409C-BE32-E72D297353CC}">
              <c16:uniqueId val="{00000000-A81A-4360-86CF-EA743028A86E}"/>
            </c:ext>
          </c:extLst>
        </c:ser>
        <c:ser>
          <c:idx val="1"/>
          <c:order val="1"/>
          <c:tx>
            <c:v>Real</c:v>
          </c:tx>
          <c:spPr>
            <a:solidFill>
              <a:srgbClr val="00B050"/>
            </a:solidFill>
            <a:ln>
              <a:noFill/>
            </a:ln>
            <a:effectLst/>
          </c:spPr>
          <c:invertIfNegative val="0"/>
          <c:cat>
            <c:strRef>
              <c:f>('Receita do evento'!$B$5:$C$5,'Receita do evento'!$B$13:$C$13,'Receita do evento'!$B$18:$C$18,'Receita do evento'!$B$26:$C$26,'Receita do evento'!$B$31:$C$31,'Receita do evento'!$B$38:$C$38)</c:f>
              <c:strCache>
                <c:ptCount val="6"/>
                <c:pt idx="0">
                  <c:v>Fornecedores</c:v>
                </c:pt>
                <c:pt idx="1">
                  <c:v>Patrocinador/parcerias</c:v>
                </c:pt>
                <c:pt idx="2">
                  <c:v>Anúncios do programa</c:v>
                </c:pt>
                <c:pt idx="3">
                  <c:v>Vendas de ingressos</c:v>
                </c:pt>
                <c:pt idx="4">
                  <c:v>Vendas de produtos</c:v>
                </c:pt>
                <c:pt idx="5">
                  <c:v>Outros</c:v>
                </c:pt>
              </c:strCache>
            </c:strRef>
          </c:cat>
          <c:val>
            <c:numRef>
              <c:f>('Receita do evento'!$J$5,'Receita do evento'!$J$13,'Receita do evento'!$J$18,'Receita do evento'!$J$26,'Receita do evento'!$J$31,'Receita do evento'!$J$38)</c:f>
              <c:numCache>
                <c:formatCode>_-"$"* #,##0.00_-;\-"$"* #,##0.00_-;_-"$"* "-"??_-;_-@_-</c:formatCode>
                <c:ptCount val="6"/>
                <c:pt idx="0">
                  <c:v>24200</c:v>
                </c:pt>
                <c:pt idx="1">
                  <c:v>8600</c:v>
                </c:pt>
                <c:pt idx="2">
                  <c:v>16050</c:v>
                </c:pt>
                <c:pt idx="3">
                  <c:v>13325</c:v>
                </c:pt>
                <c:pt idx="4">
                  <c:v>2950</c:v>
                </c:pt>
                <c:pt idx="5">
                  <c:v>600</c:v>
                </c:pt>
              </c:numCache>
            </c:numRef>
          </c:val>
          <c:extLst>
            <c:ext xmlns:c16="http://schemas.microsoft.com/office/drawing/2014/chart" uri="{C3380CC4-5D6E-409C-BE32-E72D297353CC}">
              <c16:uniqueId val="{00000001-A81A-4360-86CF-EA743028A86E}"/>
            </c:ext>
          </c:extLst>
        </c:ser>
        <c:dLbls>
          <c:showLegendKey val="0"/>
          <c:showVal val="0"/>
          <c:showCatName val="0"/>
          <c:showSerName val="0"/>
          <c:showPercent val="0"/>
          <c:showBubbleSize val="0"/>
        </c:dLbls>
        <c:gapWidth val="182"/>
        <c:axId val="70306048"/>
        <c:axId val="70320128"/>
      </c:barChart>
      <c:catAx>
        <c:axId val="70306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70320128"/>
        <c:crossesAt val="0"/>
        <c:auto val="1"/>
        <c:lblAlgn val="ctr"/>
        <c:lblOffset val="100"/>
        <c:noMultiLvlLbl val="0"/>
      </c:catAx>
      <c:valAx>
        <c:axId val="7032012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70306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pt-B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pt-BR"/>
              <a:t>LUCROS versus PREJUÍZO</a:t>
            </a:r>
          </a:p>
        </c:rich>
      </c:tx>
      <c:overlay val="0"/>
      <c:spPr>
        <a:noFill/>
        <a:ln>
          <a:noFill/>
        </a:ln>
        <a:effectLst/>
      </c:spPr>
      <c:txPr>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pt-BR"/>
        </a:p>
      </c:txPr>
    </c:title>
    <c:autoTitleDeleted val="0"/>
    <c:plotArea>
      <c:layout/>
      <c:barChart>
        <c:barDir val="col"/>
        <c:grouping val="clustered"/>
        <c:varyColors val="0"/>
        <c:ser>
          <c:idx val="0"/>
          <c:order val="0"/>
          <c:tx>
            <c:v>Projetado</c:v>
          </c:tx>
          <c:spPr>
            <a:solidFill>
              <a:srgbClr val="92D050"/>
            </a:solidFill>
            <a:ln>
              <a:noFill/>
            </a:ln>
            <a:effectLst/>
          </c:spPr>
          <c:invertIfNegative val="0"/>
          <c:cat>
            <c:strRef>
              <c:f>('Resumo do lucro do evento'!$B$5,'Resumo do lucro do evento'!$B$6)</c:f>
              <c:strCache>
                <c:ptCount val="2"/>
                <c:pt idx="0">
                  <c:v>ORÇAMENTO TOTAL</c:v>
                </c:pt>
                <c:pt idx="1">
                  <c:v>RECEITA TOTAL</c:v>
                </c:pt>
              </c:strCache>
            </c:strRef>
          </c:cat>
          <c:val>
            <c:numRef>
              <c:f>('Resumo do lucro do evento'!$C$5,'Resumo do lucro do evento'!$C$6)</c:f>
              <c:numCache>
                <c:formatCode>_-"$"* #,##0.00_-;\-"$"* #,##0.00_-;_-"$"* "-"??_-;_-@_-</c:formatCode>
                <c:ptCount val="2"/>
                <c:pt idx="0">
                  <c:v>9500</c:v>
                </c:pt>
                <c:pt idx="1">
                  <c:v>63800</c:v>
                </c:pt>
              </c:numCache>
            </c:numRef>
          </c:val>
          <c:extLst>
            <c:ext xmlns:c16="http://schemas.microsoft.com/office/drawing/2014/chart" uri="{C3380CC4-5D6E-409C-BE32-E72D297353CC}">
              <c16:uniqueId val="{00000000-85B3-41B4-AE60-0AA14C7D3866}"/>
            </c:ext>
          </c:extLst>
        </c:ser>
        <c:ser>
          <c:idx val="1"/>
          <c:order val="1"/>
          <c:tx>
            <c:v>Real</c:v>
          </c:tx>
          <c:spPr>
            <a:solidFill>
              <a:srgbClr val="00B050"/>
            </a:solidFill>
            <a:ln>
              <a:noFill/>
            </a:ln>
            <a:effectLst/>
          </c:spPr>
          <c:invertIfNegative val="0"/>
          <c:cat>
            <c:strRef>
              <c:f>('Resumo do lucro do evento'!$B$5,'Resumo do lucro do evento'!$B$6)</c:f>
              <c:strCache>
                <c:ptCount val="2"/>
                <c:pt idx="0">
                  <c:v>ORÇAMENTO TOTAL</c:v>
                </c:pt>
                <c:pt idx="1">
                  <c:v>RECEITA TOTAL</c:v>
                </c:pt>
              </c:strCache>
            </c:strRef>
          </c:cat>
          <c:val>
            <c:numRef>
              <c:f>('Resumo do lucro do evento'!$D$5,'Resumo do lucro do evento'!$D$6)</c:f>
              <c:numCache>
                <c:formatCode>_-"$"* #,##0.00_-;\-"$"* #,##0.00_-;_-"$"* "-"??_-;_-@_-</c:formatCode>
                <c:ptCount val="2"/>
                <c:pt idx="0">
                  <c:v>7830</c:v>
                </c:pt>
                <c:pt idx="1">
                  <c:v>65725</c:v>
                </c:pt>
              </c:numCache>
            </c:numRef>
          </c:val>
          <c:extLst>
            <c:ext xmlns:c16="http://schemas.microsoft.com/office/drawing/2014/chart" uri="{C3380CC4-5D6E-409C-BE32-E72D297353CC}">
              <c16:uniqueId val="{00000001-85B3-41B4-AE60-0AA14C7D3866}"/>
            </c:ext>
          </c:extLst>
        </c:ser>
        <c:dLbls>
          <c:showLegendKey val="0"/>
          <c:showVal val="0"/>
          <c:showCatName val="0"/>
          <c:showSerName val="0"/>
          <c:showPercent val="0"/>
          <c:showBubbleSize val="0"/>
        </c:dLbls>
        <c:gapWidth val="182"/>
        <c:axId val="70373760"/>
        <c:axId val="70375296"/>
      </c:barChart>
      <c:catAx>
        <c:axId val="70373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70375296"/>
        <c:crossesAt val="0"/>
        <c:auto val="1"/>
        <c:lblAlgn val="ctr"/>
        <c:lblOffset val="100"/>
        <c:noMultiLvlLbl val="0"/>
      </c:catAx>
      <c:valAx>
        <c:axId val="703752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7037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pt-B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pt.smartsheet.com/try-it?trp=58177"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6</xdr:col>
      <xdr:colOff>152400</xdr:colOff>
      <xdr:row>4</xdr:row>
      <xdr:rowOff>165100</xdr:rowOff>
    </xdr:from>
    <xdr:to>
      <xdr:col>18</xdr:col>
      <xdr:colOff>220132</xdr:colOff>
      <xdr:row>31</xdr:row>
      <xdr:rowOff>190500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69850</xdr:colOff>
      <xdr:row>33</xdr:row>
      <xdr:rowOff>127000</xdr:rowOff>
    </xdr:from>
    <xdr:to>
      <xdr:col>18</xdr:col>
      <xdr:colOff>768350</xdr:colOff>
      <xdr:row>56</xdr:row>
      <xdr:rowOff>63500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1066800</xdr:colOff>
      <xdr:row>0</xdr:row>
      <xdr:rowOff>38100</xdr:rowOff>
    </xdr:from>
    <xdr:to>
      <xdr:col>6</xdr:col>
      <xdr:colOff>4875</xdr:colOff>
      <xdr:row>0</xdr:row>
      <xdr:rowOff>586573</xdr:rowOff>
    </xdr:to>
    <xdr:pic>
      <xdr:nvPicPr>
        <xdr:cNvPr id="2" name="Picture 1">
          <a:hlinkClick xmlns:r="http://schemas.openxmlformats.org/officeDocument/2006/relationships" r:id="rId3"/>
          <a:extLst>
            <a:ext uri="{FF2B5EF4-FFF2-40B4-BE49-F238E27FC236}">
              <a16:creationId xmlns:a16="http://schemas.microsoft.com/office/drawing/2014/main" id="{9F260666-F77F-47FE-8E76-742FBB37038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448550" y="38100"/>
          <a:ext cx="2757600" cy="548473"/>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0.7398</cdr:x>
      <cdr:y>0.04303</cdr:y>
    </cdr:from>
    <cdr:to>
      <cdr:x>0.97779</cdr:x>
      <cdr:y>0.19043</cdr:y>
    </cdr:to>
    <cdr:sp macro="" textlink="">
      <cdr:nvSpPr>
        <cdr:cNvPr id="2" name="TextBox 1"/>
        <cdr:cNvSpPr txBox="1"/>
      </cdr:nvSpPr>
      <cdr:spPr>
        <a:xfrm xmlns:a="http://schemas.openxmlformats.org/drawingml/2006/main">
          <a:off x="6955771" y="273837"/>
          <a:ext cx="2237637" cy="9380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rtl="0"/>
          <a:r>
            <a:rPr lang="pt-BR" sz="1600">
              <a:solidFill>
                <a:schemeClr val="bg1">
                  <a:lumMod val="50000"/>
                </a:schemeClr>
              </a:solidFill>
              <a:latin typeface="Century Gothic" charset="0"/>
              <a:ea typeface="Century Gothic" charset="0"/>
              <a:cs typeface="Century Gothic" charset="0"/>
            </a:rPr>
            <a:t>PORCENTAGEM </a:t>
          </a:r>
          <a:r>
            <a:rPr lang="pt-BR" sz="1200">
              <a:solidFill>
                <a:schemeClr val="bg1">
                  <a:lumMod val="50000"/>
                </a:schemeClr>
              </a:solidFill>
              <a:latin typeface="Century Gothic" charset="0"/>
              <a:ea typeface="Century Gothic" charset="0"/>
              <a:cs typeface="Century Gothic" charset="0"/>
            </a:rPr>
            <a:t>DO</a:t>
          </a:r>
          <a:r>
            <a:rPr lang="pt-BR" sz="1600">
              <a:solidFill>
                <a:schemeClr val="bg1">
                  <a:lumMod val="50000"/>
                </a:schemeClr>
              </a:solidFill>
              <a:latin typeface="Century Gothic" charset="0"/>
              <a:ea typeface="Century Gothic" charset="0"/>
              <a:cs typeface="Century Gothic" charset="0"/>
            </a:rPr>
            <a:t> ORÇAMENTO</a:t>
          </a:r>
        </a:p>
        <a:p xmlns:a="http://schemas.openxmlformats.org/drawingml/2006/main">
          <a:pPr algn="ctr" rtl="0"/>
          <a:r>
            <a:rPr lang="pt-BR" sz="1200">
              <a:solidFill>
                <a:schemeClr val="bg1">
                  <a:lumMod val="50000"/>
                </a:schemeClr>
              </a:solidFill>
              <a:latin typeface="Century Gothic" charset="0"/>
              <a:ea typeface="Century Gothic" charset="0"/>
              <a:cs typeface="Century Gothic" charset="0"/>
            </a:rPr>
            <a:t>(PROJETADO)</a:t>
          </a:r>
        </a:p>
      </cdr:txBody>
    </cdr:sp>
  </cdr:relSizeAnchor>
</c:userShapes>
</file>

<file path=xl/drawings/drawing3.xml><?xml version="1.0" encoding="utf-8"?>
<xdr:wsDr xmlns:xdr="http://schemas.openxmlformats.org/drawingml/2006/spreadsheetDrawing" xmlns:a="http://schemas.openxmlformats.org/drawingml/2006/main">
  <xdr:twoCellAnchor>
    <xdr:from>
      <xdr:col>12</xdr:col>
      <xdr:colOff>25400</xdr:colOff>
      <xdr:row>5</xdr:row>
      <xdr:rowOff>88900</xdr:rowOff>
    </xdr:from>
    <xdr:to>
      <xdr:col>21</xdr:col>
      <xdr:colOff>177800</xdr:colOff>
      <xdr:row>34</xdr:row>
      <xdr:rowOff>12700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25400</xdr:colOff>
      <xdr:row>11</xdr:row>
      <xdr:rowOff>139700</xdr:rowOff>
    </xdr:from>
    <xdr:to>
      <xdr:col>4</xdr:col>
      <xdr:colOff>0</xdr:colOff>
      <xdr:row>35</xdr:row>
      <xdr:rowOff>165100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t.smartsheet.com/try-it?trp=58177"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F71"/>
  <sheetViews>
    <sheetView showGridLines="0" tabSelected="1" zoomScaleNormal="100" workbookViewId="0">
      <pane ySplit="4" topLeftCell="A5" activePane="bottomLeft" state="frozen"/>
      <selection pane="bottomLeft" activeCell="H1" sqref="H1"/>
    </sheetView>
  </sheetViews>
  <sheetFormatPr defaultColWidth="10.875" defaultRowHeight="15" x14ac:dyDescent="0.2"/>
  <cols>
    <col min="1" max="1" width="3" style="1" customWidth="1"/>
    <col min="2" max="2" width="30.75" style="4" customWidth="1"/>
    <col min="3" max="3" width="20" style="4" customWidth="1"/>
    <col min="4" max="5" width="15" style="2" customWidth="1"/>
    <col min="6" max="6" width="50.125" style="2" customWidth="1"/>
    <col min="7" max="7" width="2.5" style="1" customWidth="1"/>
    <col min="8" max="16384" width="10.875" style="1"/>
  </cols>
  <sheetData>
    <row r="1" spans="2:6" ht="50.1" customHeight="1" x14ac:dyDescent="0.4">
      <c r="B1" s="54" t="s">
        <v>14</v>
      </c>
      <c r="C1" s="6"/>
      <c r="D1" s="5"/>
      <c r="E1" s="5"/>
      <c r="F1" s="5"/>
    </row>
    <row r="2" spans="2:6" ht="24" customHeight="1" x14ac:dyDescent="0.2">
      <c r="B2" s="11" t="s">
        <v>15</v>
      </c>
      <c r="C2" s="7">
        <f>SUM(D5,D13,D18,D23,D28,D35,D44,D52,D58)</f>
        <v>9500</v>
      </c>
      <c r="D2" s="5"/>
      <c r="E2" s="5"/>
      <c r="F2" s="1"/>
    </row>
    <row r="3" spans="2:6" ht="24" customHeight="1" x14ac:dyDescent="0.2">
      <c r="B3" s="11" t="s">
        <v>16</v>
      </c>
      <c r="C3" s="7">
        <f>SUM(E5,E13,E18,E23,E28,E35,E44,E52,E58)</f>
        <v>7830</v>
      </c>
      <c r="D3" s="8"/>
      <c r="E3" s="8"/>
      <c r="F3" s="8"/>
    </row>
    <row r="4" spans="2:6" s="12" customFormat="1" ht="36" customHeight="1" x14ac:dyDescent="0.2">
      <c r="B4" s="59" t="s">
        <v>17</v>
      </c>
      <c r="C4" s="59"/>
      <c r="D4" s="21" t="s">
        <v>11</v>
      </c>
      <c r="E4" s="22" t="s">
        <v>18</v>
      </c>
      <c r="F4" s="46" t="s">
        <v>19</v>
      </c>
    </row>
    <row r="5" spans="2:6" s="3" customFormat="1" ht="21.95" customHeight="1" x14ac:dyDescent="0.25">
      <c r="B5" s="36" t="s">
        <v>20</v>
      </c>
      <c r="C5" s="37" t="s">
        <v>21</v>
      </c>
      <c r="D5" s="40">
        <f>SUM(D6:D12)</f>
        <v>1500</v>
      </c>
      <c r="E5" s="45">
        <f>SUM(E6:E12)</f>
        <v>1200</v>
      </c>
      <c r="F5" s="47"/>
    </row>
    <row r="6" spans="2:6" s="3" customFormat="1" ht="18" customHeight="1" x14ac:dyDescent="0.25">
      <c r="B6" s="55" t="s">
        <v>22</v>
      </c>
      <c r="C6" s="55"/>
      <c r="D6" s="30">
        <v>1500</v>
      </c>
      <c r="E6" s="44">
        <v>1200</v>
      </c>
      <c r="F6" s="31"/>
    </row>
    <row r="7" spans="2:6" s="3" customFormat="1" ht="18" customHeight="1" x14ac:dyDescent="0.25">
      <c r="B7" s="57" t="s">
        <v>23</v>
      </c>
      <c r="C7" s="57"/>
      <c r="D7" s="30"/>
      <c r="E7" s="44"/>
      <c r="F7" s="31"/>
    </row>
    <row r="8" spans="2:6" s="3" customFormat="1" ht="18" customHeight="1" x14ac:dyDescent="0.25">
      <c r="B8" s="57" t="s">
        <v>24</v>
      </c>
      <c r="C8" s="57"/>
      <c r="D8" s="30"/>
      <c r="E8" s="44"/>
      <c r="F8" s="31"/>
    </row>
    <row r="9" spans="2:6" s="3" customFormat="1" ht="18" customHeight="1" x14ac:dyDescent="0.25">
      <c r="B9" s="57" t="s">
        <v>25</v>
      </c>
      <c r="C9" s="57"/>
      <c r="D9" s="30"/>
      <c r="E9" s="44"/>
      <c r="F9" s="31"/>
    </row>
    <row r="10" spans="2:6" s="3" customFormat="1" ht="18" customHeight="1" x14ac:dyDescent="0.25">
      <c r="B10" s="57" t="s">
        <v>7</v>
      </c>
      <c r="C10" s="57"/>
      <c r="D10" s="30"/>
      <c r="E10" s="44"/>
      <c r="F10" s="31"/>
    </row>
    <row r="11" spans="2:6" s="3" customFormat="1" ht="18" customHeight="1" x14ac:dyDescent="0.25">
      <c r="B11" s="57"/>
      <c r="C11" s="57"/>
      <c r="D11" s="30"/>
      <c r="E11" s="44"/>
      <c r="F11" s="31"/>
    </row>
    <row r="12" spans="2:6" s="3" customFormat="1" ht="18" customHeight="1" x14ac:dyDescent="0.25">
      <c r="B12" s="58"/>
      <c r="C12" s="58"/>
      <c r="D12" s="30"/>
      <c r="E12" s="44"/>
      <c r="F12" s="31"/>
    </row>
    <row r="13" spans="2:6" s="3" customFormat="1" ht="21.95" customHeight="1" x14ac:dyDescent="0.25">
      <c r="B13" s="34" t="s">
        <v>26</v>
      </c>
      <c r="C13" s="35" t="s">
        <v>21</v>
      </c>
      <c r="D13" s="40">
        <f>SUM(D14:D17)</f>
        <v>1600</v>
      </c>
      <c r="E13" s="45">
        <f>SUM(E14:E17)</f>
        <v>1800</v>
      </c>
      <c r="F13" s="47"/>
    </row>
    <row r="14" spans="2:6" s="3" customFormat="1" ht="18" customHeight="1" x14ac:dyDescent="0.25">
      <c r="B14" s="55" t="s">
        <v>27</v>
      </c>
      <c r="C14" s="55"/>
      <c r="D14" s="30">
        <v>1600</v>
      </c>
      <c r="E14" s="44">
        <v>1800</v>
      </c>
      <c r="F14" s="31"/>
    </row>
    <row r="15" spans="2:6" s="3" customFormat="1" ht="18" customHeight="1" x14ac:dyDescent="0.25">
      <c r="B15" s="57" t="s">
        <v>28</v>
      </c>
      <c r="C15" s="57"/>
      <c r="D15" s="30"/>
      <c r="E15" s="44"/>
      <c r="F15" s="31"/>
    </row>
    <row r="16" spans="2:6" s="3" customFormat="1" ht="18" customHeight="1" x14ac:dyDescent="0.25">
      <c r="B16" s="57" t="s">
        <v>29</v>
      </c>
      <c r="C16" s="57"/>
      <c r="D16" s="30"/>
      <c r="E16" s="44"/>
      <c r="F16" s="31"/>
    </row>
    <row r="17" spans="2:6" s="3" customFormat="1" ht="18" customHeight="1" x14ac:dyDescent="0.25">
      <c r="B17" s="58"/>
      <c r="C17" s="58"/>
      <c r="D17" s="30"/>
      <c r="E17" s="44"/>
      <c r="F17" s="31"/>
    </row>
    <row r="18" spans="2:6" s="3" customFormat="1" ht="21.95" customHeight="1" x14ac:dyDescent="0.25">
      <c r="B18" s="34" t="s">
        <v>30</v>
      </c>
      <c r="C18" s="35" t="s">
        <v>21</v>
      </c>
      <c r="D18" s="40">
        <f>SUM(D19:D22)</f>
        <v>1250</v>
      </c>
      <c r="E18" s="45">
        <f>SUM(E19:E22)</f>
        <v>950</v>
      </c>
      <c r="F18" s="47"/>
    </row>
    <row r="19" spans="2:6" s="3" customFormat="1" ht="18" customHeight="1" x14ac:dyDescent="0.25">
      <c r="B19" s="55" t="s">
        <v>31</v>
      </c>
      <c r="C19" s="55"/>
      <c r="D19" s="30">
        <v>400</v>
      </c>
      <c r="E19" s="44">
        <v>300</v>
      </c>
      <c r="F19" s="31"/>
    </row>
    <row r="20" spans="2:6" s="3" customFormat="1" ht="18" customHeight="1" x14ac:dyDescent="0.25">
      <c r="B20" s="57" t="s">
        <v>32</v>
      </c>
      <c r="C20" s="57"/>
      <c r="D20" s="30">
        <v>600</v>
      </c>
      <c r="E20" s="44">
        <v>400</v>
      </c>
      <c r="F20" s="31"/>
    </row>
    <row r="21" spans="2:6" s="3" customFormat="1" ht="18" customHeight="1" x14ac:dyDescent="0.25">
      <c r="B21" s="57" t="s">
        <v>33</v>
      </c>
      <c r="C21" s="57"/>
      <c r="D21" s="30">
        <v>250</v>
      </c>
      <c r="E21" s="44">
        <v>250</v>
      </c>
      <c r="F21" s="31"/>
    </row>
    <row r="22" spans="2:6" s="3" customFormat="1" ht="18" customHeight="1" x14ac:dyDescent="0.25">
      <c r="B22" s="58"/>
      <c r="C22" s="58"/>
      <c r="D22" s="30"/>
      <c r="E22" s="44"/>
      <c r="F22" s="31"/>
    </row>
    <row r="23" spans="2:6" s="3" customFormat="1" ht="21.95" customHeight="1" x14ac:dyDescent="0.25">
      <c r="B23" s="34" t="s">
        <v>34</v>
      </c>
      <c r="C23" s="35" t="s">
        <v>21</v>
      </c>
      <c r="D23" s="40">
        <f>SUM(D24:D27)</f>
        <v>300</v>
      </c>
      <c r="E23" s="45">
        <f>SUM(E24:E27)</f>
        <v>280</v>
      </c>
      <c r="F23" s="47"/>
    </row>
    <row r="24" spans="2:6" s="3" customFormat="1" ht="18" customHeight="1" x14ac:dyDescent="0.25">
      <c r="B24" s="55" t="s">
        <v>35</v>
      </c>
      <c r="C24" s="55"/>
      <c r="D24" s="30">
        <v>300</v>
      </c>
      <c r="E24" s="44">
        <v>280</v>
      </c>
      <c r="F24" s="31"/>
    </row>
    <row r="25" spans="2:6" s="3" customFormat="1" ht="18" customHeight="1" x14ac:dyDescent="0.25">
      <c r="B25" s="57" t="s">
        <v>36</v>
      </c>
      <c r="C25" s="57"/>
      <c r="D25" s="30"/>
      <c r="E25" s="44"/>
      <c r="F25" s="31"/>
    </row>
    <row r="26" spans="2:6" s="3" customFormat="1" ht="18" customHeight="1" x14ac:dyDescent="0.25">
      <c r="B26" s="57" t="s">
        <v>37</v>
      </c>
      <c r="C26" s="57"/>
      <c r="D26" s="30"/>
      <c r="E26" s="44"/>
      <c r="F26" s="31"/>
    </row>
    <row r="27" spans="2:6" s="3" customFormat="1" ht="18" customHeight="1" x14ac:dyDescent="0.25">
      <c r="B27" s="58"/>
      <c r="C27" s="58"/>
      <c r="D27" s="30"/>
      <c r="E27" s="44"/>
      <c r="F27" s="31"/>
    </row>
    <row r="28" spans="2:6" s="3" customFormat="1" ht="21.95" customHeight="1" x14ac:dyDescent="0.25">
      <c r="B28" s="34" t="s">
        <v>38</v>
      </c>
      <c r="C28" s="35" t="s">
        <v>21</v>
      </c>
      <c r="D28" s="40">
        <f>SUM(D29:D34)</f>
        <v>2000</v>
      </c>
      <c r="E28" s="45">
        <f>SUM(E29:E34)</f>
        <v>1800</v>
      </c>
      <c r="F28" s="47"/>
    </row>
    <row r="29" spans="2:6" s="3" customFormat="1" ht="18" customHeight="1" x14ac:dyDescent="0.25">
      <c r="B29" s="55" t="s">
        <v>39</v>
      </c>
      <c r="C29" s="55"/>
      <c r="D29" s="30">
        <v>1500</v>
      </c>
      <c r="E29" s="44">
        <v>1300</v>
      </c>
      <c r="F29" s="31"/>
    </row>
    <row r="30" spans="2:6" s="3" customFormat="1" ht="18" customHeight="1" x14ac:dyDescent="0.25">
      <c r="B30" s="57" t="s">
        <v>40</v>
      </c>
      <c r="C30" s="57"/>
      <c r="D30" s="30">
        <v>500</v>
      </c>
      <c r="E30" s="44">
        <v>500</v>
      </c>
      <c r="F30" s="31"/>
    </row>
    <row r="31" spans="2:6" s="3" customFormat="1" ht="18" customHeight="1" x14ac:dyDescent="0.25">
      <c r="B31" s="57" t="s">
        <v>41</v>
      </c>
      <c r="C31" s="57"/>
      <c r="D31" s="30"/>
      <c r="E31" s="44"/>
      <c r="F31" s="31"/>
    </row>
    <row r="32" spans="2:6" s="3" customFormat="1" ht="18" customHeight="1" x14ac:dyDescent="0.25">
      <c r="B32" s="57" t="s">
        <v>42</v>
      </c>
      <c r="C32" s="57"/>
      <c r="D32" s="30"/>
      <c r="E32" s="44"/>
      <c r="F32" s="31"/>
    </row>
    <row r="33" spans="2:6" s="3" customFormat="1" ht="18" customHeight="1" x14ac:dyDescent="0.25">
      <c r="B33" s="57"/>
      <c r="C33" s="57"/>
      <c r="D33" s="30"/>
      <c r="E33" s="44"/>
      <c r="F33" s="31"/>
    </row>
    <row r="34" spans="2:6" s="3" customFormat="1" ht="18" customHeight="1" x14ac:dyDescent="0.25">
      <c r="B34" s="58"/>
      <c r="C34" s="58"/>
      <c r="D34" s="30"/>
      <c r="E34" s="44"/>
      <c r="F34" s="31"/>
    </row>
    <row r="35" spans="2:6" s="3" customFormat="1" ht="21.95" customHeight="1" x14ac:dyDescent="0.25">
      <c r="B35" s="34" t="s">
        <v>43</v>
      </c>
      <c r="C35" s="35" t="s">
        <v>21</v>
      </c>
      <c r="D35" s="40">
        <f>SUM(D36:D43)</f>
        <v>350</v>
      </c>
      <c r="E35" s="45">
        <f>SUM(E36:E43)</f>
        <v>350</v>
      </c>
      <c r="F35" s="47"/>
    </row>
    <row r="36" spans="2:6" s="3" customFormat="1" ht="18" customHeight="1" x14ac:dyDescent="0.25">
      <c r="B36" s="55" t="s">
        <v>92</v>
      </c>
      <c r="C36" s="55"/>
      <c r="D36" s="30">
        <v>50</v>
      </c>
      <c r="E36" s="44">
        <v>50</v>
      </c>
      <c r="F36" s="31"/>
    </row>
    <row r="37" spans="2:6" s="3" customFormat="1" ht="18" customHeight="1" x14ac:dyDescent="0.25">
      <c r="B37" s="57" t="s">
        <v>0</v>
      </c>
      <c r="C37" s="57"/>
      <c r="D37" s="30">
        <v>50</v>
      </c>
      <c r="E37" s="44">
        <v>50</v>
      </c>
      <c r="F37" s="31"/>
    </row>
    <row r="38" spans="2:6" s="3" customFormat="1" ht="18" customHeight="1" x14ac:dyDescent="0.25">
      <c r="B38" s="57" t="s">
        <v>1</v>
      </c>
      <c r="C38" s="57"/>
      <c r="D38" s="30">
        <v>50</v>
      </c>
      <c r="E38" s="44">
        <v>50</v>
      </c>
      <c r="F38" s="31"/>
    </row>
    <row r="39" spans="2:6" s="3" customFormat="1" ht="18" customHeight="1" x14ac:dyDescent="0.25">
      <c r="B39" s="57" t="s">
        <v>4</v>
      </c>
      <c r="C39" s="57"/>
      <c r="D39" s="30">
        <v>50</v>
      </c>
      <c r="E39" s="44">
        <v>50</v>
      </c>
      <c r="F39" s="31"/>
    </row>
    <row r="40" spans="2:6" s="3" customFormat="1" ht="18" customHeight="1" x14ac:dyDescent="0.25">
      <c r="B40" s="57" t="s">
        <v>5</v>
      </c>
      <c r="C40" s="57"/>
      <c r="D40" s="30">
        <v>50</v>
      </c>
      <c r="E40" s="44">
        <v>50</v>
      </c>
      <c r="F40" s="31"/>
    </row>
    <row r="41" spans="2:6" s="3" customFormat="1" ht="18" customHeight="1" x14ac:dyDescent="0.25">
      <c r="B41" s="57" t="s">
        <v>6</v>
      </c>
      <c r="C41" s="57"/>
      <c r="D41" s="30">
        <v>50</v>
      </c>
      <c r="E41" s="44">
        <v>50</v>
      </c>
      <c r="F41" s="31"/>
    </row>
    <row r="42" spans="2:6" s="3" customFormat="1" ht="18" customHeight="1" x14ac:dyDescent="0.25">
      <c r="B42" s="57" t="s">
        <v>8</v>
      </c>
      <c r="C42" s="57"/>
      <c r="D42" s="30">
        <v>50</v>
      </c>
      <c r="E42" s="44">
        <v>50</v>
      </c>
      <c r="F42" s="31"/>
    </row>
    <row r="43" spans="2:6" s="3" customFormat="1" ht="18" customHeight="1" x14ac:dyDescent="0.25">
      <c r="B43" s="58"/>
      <c r="C43" s="58"/>
      <c r="D43" s="30"/>
      <c r="E43" s="44"/>
      <c r="F43" s="31"/>
    </row>
    <row r="44" spans="2:6" s="3" customFormat="1" ht="21.95" customHeight="1" x14ac:dyDescent="0.25">
      <c r="B44" s="34" t="s">
        <v>44</v>
      </c>
      <c r="C44" s="35" t="s">
        <v>21</v>
      </c>
      <c r="D44" s="40">
        <f>SUM(D45:D51)</f>
        <v>1400</v>
      </c>
      <c r="E44" s="45">
        <f>SUM(E45:E51)</f>
        <v>500</v>
      </c>
      <c r="F44" s="47"/>
    </row>
    <row r="45" spans="2:6" s="3" customFormat="1" ht="18" customHeight="1" x14ac:dyDescent="0.25">
      <c r="B45" s="55" t="s">
        <v>45</v>
      </c>
      <c r="C45" s="55"/>
      <c r="D45" s="30">
        <v>400</v>
      </c>
      <c r="E45" s="44">
        <v>300</v>
      </c>
      <c r="F45" s="31"/>
    </row>
    <row r="46" spans="2:6" s="3" customFormat="1" ht="18" customHeight="1" x14ac:dyDescent="0.25">
      <c r="B46" s="57" t="s">
        <v>46</v>
      </c>
      <c r="C46" s="57"/>
      <c r="D46" s="30">
        <v>1000</v>
      </c>
      <c r="E46" s="44">
        <v>200</v>
      </c>
      <c r="F46" s="31"/>
    </row>
    <row r="47" spans="2:6" s="3" customFormat="1" ht="18" customHeight="1" x14ac:dyDescent="0.25">
      <c r="B47" s="57" t="s">
        <v>2</v>
      </c>
      <c r="C47" s="57"/>
      <c r="D47" s="30"/>
      <c r="E47" s="44"/>
      <c r="F47" s="31"/>
    </row>
    <row r="48" spans="2:6" s="3" customFormat="1" ht="18" customHeight="1" x14ac:dyDescent="0.25">
      <c r="B48" s="57" t="s">
        <v>47</v>
      </c>
      <c r="C48" s="57"/>
      <c r="D48" s="30"/>
      <c r="E48" s="44"/>
      <c r="F48" s="31"/>
    </row>
    <row r="49" spans="2:6" s="3" customFormat="1" ht="18" customHeight="1" x14ac:dyDescent="0.25">
      <c r="B49" s="57" t="s">
        <v>48</v>
      </c>
      <c r="C49" s="57"/>
      <c r="D49" s="30"/>
      <c r="E49" s="44"/>
      <c r="F49" s="31"/>
    </row>
    <row r="50" spans="2:6" s="3" customFormat="1" ht="18" customHeight="1" x14ac:dyDescent="0.25">
      <c r="B50" s="57"/>
      <c r="C50" s="57"/>
      <c r="D50" s="30"/>
      <c r="E50" s="44"/>
      <c r="F50" s="31"/>
    </row>
    <row r="51" spans="2:6" s="3" customFormat="1" ht="18" customHeight="1" x14ac:dyDescent="0.25">
      <c r="B51" s="58"/>
      <c r="C51" s="58"/>
      <c r="D51" s="30"/>
      <c r="E51" s="44"/>
      <c r="F51" s="31"/>
    </row>
    <row r="52" spans="2:6" s="3" customFormat="1" ht="21.95" customHeight="1" x14ac:dyDescent="0.25">
      <c r="B52" s="34" t="s">
        <v>49</v>
      </c>
      <c r="C52" s="35" t="s">
        <v>21</v>
      </c>
      <c r="D52" s="40">
        <f>SUM(D53:D57)</f>
        <v>500</v>
      </c>
      <c r="E52" s="45">
        <f>SUM(E53:E57)</f>
        <v>500</v>
      </c>
      <c r="F52" s="47"/>
    </row>
    <row r="53" spans="2:6" s="3" customFormat="1" ht="18" customHeight="1" x14ac:dyDescent="0.25">
      <c r="B53" s="55" t="s">
        <v>50</v>
      </c>
      <c r="C53" s="55"/>
      <c r="D53" s="30">
        <v>180</v>
      </c>
      <c r="E53" s="44">
        <v>200</v>
      </c>
      <c r="F53" s="31"/>
    </row>
    <row r="54" spans="2:6" s="3" customFormat="1" ht="18" customHeight="1" x14ac:dyDescent="0.25">
      <c r="B54" s="57" t="s">
        <v>51</v>
      </c>
      <c r="C54" s="57"/>
      <c r="D54" s="30">
        <v>320</v>
      </c>
      <c r="E54" s="44">
        <v>300</v>
      </c>
      <c r="F54" s="31"/>
    </row>
    <row r="55" spans="2:6" s="3" customFormat="1" ht="18" customHeight="1" x14ac:dyDescent="0.25">
      <c r="B55" s="57" t="s">
        <v>52</v>
      </c>
      <c r="C55" s="57"/>
      <c r="D55" s="30"/>
      <c r="E55" s="44"/>
      <c r="F55" s="31"/>
    </row>
    <row r="56" spans="2:6" s="3" customFormat="1" ht="18" customHeight="1" x14ac:dyDescent="0.25">
      <c r="B56" s="57"/>
      <c r="C56" s="57"/>
      <c r="D56" s="30"/>
      <c r="E56" s="44"/>
      <c r="F56" s="31"/>
    </row>
    <row r="57" spans="2:6" s="3" customFormat="1" ht="18" customHeight="1" x14ac:dyDescent="0.25">
      <c r="B57" s="58"/>
      <c r="C57" s="58"/>
      <c r="D57" s="30"/>
      <c r="E57" s="44"/>
      <c r="F57" s="31"/>
    </row>
    <row r="58" spans="2:6" s="3" customFormat="1" ht="21.95" customHeight="1" x14ac:dyDescent="0.25">
      <c r="B58" s="34" t="s">
        <v>53</v>
      </c>
      <c r="C58" s="35" t="s">
        <v>21</v>
      </c>
      <c r="D58" s="40">
        <f>SUM(D59:D64)</f>
        <v>600</v>
      </c>
      <c r="E58" s="45">
        <f>SUM(E59:E64)</f>
        <v>450</v>
      </c>
      <c r="F58" s="47"/>
    </row>
    <row r="59" spans="2:6" s="3" customFormat="1" ht="18" customHeight="1" x14ac:dyDescent="0.25">
      <c r="B59" s="55" t="s">
        <v>54</v>
      </c>
      <c r="C59" s="55"/>
      <c r="D59" s="30">
        <v>600</v>
      </c>
      <c r="E59" s="44">
        <v>450</v>
      </c>
      <c r="F59" s="31"/>
    </row>
    <row r="60" spans="2:6" s="3" customFormat="1" ht="18" customHeight="1" x14ac:dyDescent="0.25">
      <c r="B60" s="57" t="s">
        <v>55</v>
      </c>
      <c r="C60" s="57"/>
      <c r="D60" s="30"/>
      <c r="E60" s="44"/>
      <c r="F60" s="31"/>
    </row>
    <row r="61" spans="2:6" s="3" customFormat="1" ht="18" customHeight="1" x14ac:dyDescent="0.25">
      <c r="B61" s="57" t="s">
        <v>56</v>
      </c>
      <c r="C61" s="57"/>
      <c r="D61" s="30"/>
      <c r="E61" s="44"/>
      <c r="F61" s="31"/>
    </row>
    <row r="62" spans="2:6" s="3" customFormat="1" ht="18" customHeight="1" x14ac:dyDescent="0.25">
      <c r="B62" s="57" t="s">
        <v>57</v>
      </c>
      <c r="C62" s="57"/>
      <c r="D62" s="30"/>
      <c r="E62" s="44"/>
      <c r="F62" s="31"/>
    </row>
    <row r="63" spans="2:6" s="3" customFormat="1" ht="18" customHeight="1" x14ac:dyDescent="0.25">
      <c r="B63" s="57"/>
      <c r="C63" s="57"/>
      <c r="D63" s="30"/>
      <c r="E63" s="44"/>
      <c r="F63" s="31"/>
    </row>
    <row r="64" spans="2:6" s="3" customFormat="1" ht="18" customHeight="1" x14ac:dyDescent="0.25">
      <c r="B64" s="57"/>
      <c r="C64" s="57"/>
      <c r="D64" s="30"/>
      <c r="E64" s="44"/>
      <c r="F64" s="31"/>
    </row>
    <row r="65" spans="2:6" ht="18" customHeight="1" x14ac:dyDescent="0.2"/>
    <row r="66" spans="2:6" ht="45" customHeight="1" x14ac:dyDescent="0.2">
      <c r="B66" s="56" t="s">
        <v>58</v>
      </c>
      <c r="C66" s="56"/>
      <c r="D66" s="56"/>
      <c r="E66" s="56"/>
      <c r="F66" s="56"/>
    </row>
    <row r="67" spans="2:6" ht="18" customHeight="1" x14ac:dyDescent="0.2"/>
    <row r="68" spans="2:6" ht="18" customHeight="1" x14ac:dyDescent="0.2"/>
    <row r="69" spans="2:6" ht="18" customHeight="1" x14ac:dyDescent="0.2"/>
    <row r="70" spans="2:6" ht="18" customHeight="1" x14ac:dyDescent="0.2"/>
    <row r="71" spans="2:6" ht="18" customHeight="1" x14ac:dyDescent="0.2"/>
  </sheetData>
  <mergeCells count="53">
    <mergeCell ref="B64:C64"/>
    <mergeCell ref="B61:C61"/>
    <mergeCell ref="B62:C62"/>
    <mergeCell ref="B63:C63"/>
    <mergeCell ref="B59:C59"/>
    <mergeCell ref="B60:C60"/>
    <mergeCell ref="B32:C32"/>
    <mergeCell ref="B33:C33"/>
    <mergeCell ref="B34:C34"/>
    <mergeCell ref="B42:C42"/>
    <mergeCell ref="B43:C43"/>
    <mergeCell ref="B36:C36"/>
    <mergeCell ref="B37:C37"/>
    <mergeCell ref="B38:C38"/>
    <mergeCell ref="B39:C39"/>
    <mergeCell ref="B29:C29"/>
    <mergeCell ref="B30:C30"/>
    <mergeCell ref="B4:C4"/>
    <mergeCell ref="B14:C14"/>
    <mergeCell ref="B15:C15"/>
    <mergeCell ref="B19:C19"/>
    <mergeCell ref="B11:C11"/>
    <mergeCell ref="B12:C12"/>
    <mergeCell ref="B6:C6"/>
    <mergeCell ref="B25:C25"/>
    <mergeCell ref="B26:C26"/>
    <mergeCell ref="B27:C27"/>
    <mergeCell ref="B24:C24"/>
    <mergeCell ref="B57:C57"/>
    <mergeCell ref="B48:C48"/>
    <mergeCell ref="B49:C49"/>
    <mergeCell ref="B53:C53"/>
    <mergeCell ref="B54:C54"/>
    <mergeCell ref="B55:C55"/>
    <mergeCell ref="B50:C50"/>
    <mergeCell ref="B51:C51"/>
    <mergeCell ref="B56:C56"/>
    <mergeCell ref="B45:C45"/>
    <mergeCell ref="B66:F66"/>
    <mergeCell ref="B7:C7"/>
    <mergeCell ref="B10:C10"/>
    <mergeCell ref="B8:C8"/>
    <mergeCell ref="B9:C9"/>
    <mergeCell ref="B46:C46"/>
    <mergeCell ref="B47:C47"/>
    <mergeCell ref="B20:C20"/>
    <mergeCell ref="B16:C16"/>
    <mergeCell ref="B17:C17"/>
    <mergeCell ref="B21:C21"/>
    <mergeCell ref="B40:C40"/>
    <mergeCell ref="B41:C41"/>
    <mergeCell ref="B31:C31"/>
    <mergeCell ref="B22:C22"/>
  </mergeCells>
  <hyperlinks>
    <hyperlink ref="B66:F66" r:id="rId1" display="CLIQUE AQUI PARA CRIAR NO SMARTSHEET" xr:uid="{382AF66A-B563-48CA-843F-5E6952C45728}"/>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K46"/>
  <sheetViews>
    <sheetView showGridLines="0" workbookViewId="0"/>
  </sheetViews>
  <sheetFormatPr defaultColWidth="11" defaultRowHeight="15.75" x14ac:dyDescent="0.25"/>
  <cols>
    <col min="1" max="1" width="1.5" style="1" customWidth="1"/>
    <col min="2" max="2" width="30.75" style="4" customWidth="1"/>
    <col min="3" max="3" width="20" style="4" customWidth="1"/>
    <col min="4" max="5" width="12" style="4" customWidth="1"/>
    <col min="6" max="6" width="17" style="4" customWidth="1"/>
    <col min="7" max="7" width="9.875" style="2" customWidth="1"/>
    <col min="8" max="8" width="13.125" style="2" customWidth="1"/>
    <col min="9" max="9" width="9.875" style="2" customWidth="1"/>
    <col min="10" max="10" width="13.125" style="2" customWidth="1"/>
    <col min="11" max="11" width="58.5" style="2" customWidth="1"/>
    <col min="12" max="12" width="1.375" customWidth="1"/>
  </cols>
  <sheetData>
    <row r="1" spans="1:11" ht="28.5" x14ac:dyDescent="0.25">
      <c r="B1" s="14" t="s">
        <v>59</v>
      </c>
      <c r="C1" s="6"/>
      <c r="D1" s="6"/>
      <c r="E1" s="6"/>
      <c r="F1" s="6"/>
      <c r="G1" s="5"/>
      <c r="H1" s="5"/>
      <c r="I1" s="5"/>
      <c r="J1" s="5"/>
      <c r="K1" s="5"/>
    </row>
    <row r="2" spans="1:11" ht="24" customHeight="1" x14ac:dyDescent="0.25">
      <c r="B2" s="11" t="s">
        <v>15</v>
      </c>
      <c r="C2" s="7">
        <f>SUM(H5,H13,H18,H26,H31,H38)</f>
        <v>63800</v>
      </c>
      <c r="D2" s="7"/>
      <c r="E2" s="7"/>
      <c r="F2" s="7"/>
      <c r="G2" s="5"/>
      <c r="H2" s="5"/>
      <c r="I2" s="5"/>
      <c r="J2" s="5"/>
      <c r="K2" s="5"/>
    </row>
    <row r="3" spans="1:11" ht="24" customHeight="1" x14ac:dyDescent="0.25">
      <c r="B3" s="11" t="s">
        <v>16</v>
      </c>
      <c r="C3" s="7">
        <f>SUM(J5,J13,J18,J26,J31,J38)</f>
        <v>65725</v>
      </c>
      <c r="D3" s="7"/>
      <c r="E3" s="7"/>
      <c r="F3" s="7"/>
      <c r="G3" s="8"/>
      <c r="H3" s="8"/>
      <c r="I3" s="8"/>
      <c r="J3" s="8"/>
      <c r="K3" s="8"/>
    </row>
    <row r="4" spans="1:11" ht="36" customHeight="1" x14ac:dyDescent="0.25">
      <c r="B4" s="61" t="s">
        <v>17</v>
      </c>
      <c r="C4" s="61"/>
      <c r="D4" s="64" t="s">
        <v>60</v>
      </c>
      <c r="E4" s="64"/>
      <c r="F4" s="15" t="s">
        <v>61</v>
      </c>
      <c r="G4" s="65" t="s">
        <v>11</v>
      </c>
      <c r="H4" s="65"/>
      <c r="I4" s="66" t="s">
        <v>18</v>
      </c>
      <c r="J4" s="66"/>
      <c r="K4" s="49" t="s">
        <v>19</v>
      </c>
    </row>
    <row r="5" spans="1:11" ht="18" customHeight="1" x14ac:dyDescent="0.25">
      <c r="A5" s="3"/>
      <c r="B5" s="60" t="s">
        <v>62</v>
      </c>
      <c r="C5" s="60"/>
      <c r="D5" s="38" t="s">
        <v>63</v>
      </c>
      <c r="E5" s="39" t="s">
        <v>64</v>
      </c>
      <c r="F5" s="16"/>
      <c r="G5" s="41" t="s">
        <v>3</v>
      </c>
      <c r="H5" s="29">
        <f>SUM(G6:H12)</f>
        <v>23350</v>
      </c>
      <c r="I5" s="42" t="s">
        <v>3</v>
      </c>
      <c r="J5" s="43">
        <f>SUM(I6:J12)</f>
        <v>24200</v>
      </c>
      <c r="K5" s="48"/>
    </row>
    <row r="6" spans="1:11" ht="18" customHeight="1" x14ac:dyDescent="0.25">
      <c r="A6" s="3"/>
      <c r="B6" s="57" t="s">
        <v>65</v>
      </c>
      <c r="C6" s="57"/>
      <c r="D6" s="17">
        <v>1</v>
      </c>
      <c r="E6" s="17">
        <v>1</v>
      </c>
      <c r="F6" s="18">
        <v>800</v>
      </c>
      <c r="G6" s="63">
        <f>D6*F6</f>
        <v>800</v>
      </c>
      <c r="H6" s="63"/>
      <c r="I6" s="62">
        <f>E6*F6</f>
        <v>800</v>
      </c>
      <c r="J6" s="62"/>
      <c r="K6" s="19"/>
    </row>
    <row r="7" spans="1:11" ht="18" customHeight="1" x14ac:dyDescent="0.25">
      <c r="A7" s="3"/>
      <c r="B7" s="57" t="s">
        <v>66</v>
      </c>
      <c r="C7" s="57"/>
      <c r="D7" s="17">
        <v>1</v>
      </c>
      <c r="E7" s="17">
        <v>1</v>
      </c>
      <c r="F7" s="18">
        <v>800</v>
      </c>
      <c r="G7" s="63">
        <f>D7*F7</f>
        <v>800</v>
      </c>
      <c r="H7" s="63"/>
      <c r="I7" s="62">
        <f t="shared" ref="I7:I12" si="0">E7*F7</f>
        <v>800</v>
      </c>
      <c r="J7" s="62"/>
      <c r="K7" s="19"/>
    </row>
    <row r="8" spans="1:11" ht="18" customHeight="1" x14ac:dyDescent="0.25">
      <c r="A8" s="3"/>
      <c r="B8" s="57" t="s">
        <v>67</v>
      </c>
      <c r="C8" s="57"/>
      <c r="D8" s="17">
        <v>15</v>
      </c>
      <c r="E8" s="17">
        <v>14</v>
      </c>
      <c r="F8" s="18">
        <v>650</v>
      </c>
      <c r="G8" s="63">
        <f t="shared" ref="G8:G12" si="1">D8*F8</f>
        <v>9750</v>
      </c>
      <c r="H8" s="63"/>
      <c r="I8" s="62">
        <f t="shared" si="0"/>
        <v>9100</v>
      </c>
      <c r="J8" s="62"/>
      <c r="K8" s="19"/>
    </row>
    <row r="9" spans="1:11" ht="18" customHeight="1" x14ac:dyDescent="0.25">
      <c r="A9" s="3"/>
      <c r="B9" s="57" t="s">
        <v>68</v>
      </c>
      <c r="C9" s="57"/>
      <c r="D9" s="17">
        <v>20</v>
      </c>
      <c r="E9" s="17">
        <v>20</v>
      </c>
      <c r="F9" s="18">
        <v>450</v>
      </c>
      <c r="G9" s="63">
        <f t="shared" si="1"/>
        <v>9000</v>
      </c>
      <c r="H9" s="63"/>
      <c r="I9" s="62">
        <f t="shared" si="0"/>
        <v>9000</v>
      </c>
      <c r="J9" s="62"/>
      <c r="K9" s="19"/>
    </row>
    <row r="10" spans="1:11" ht="18" customHeight="1" x14ac:dyDescent="0.25">
      <c r="A10" s="3"/>
      <c r="B10" s="57" t="s">
        <v>69</v>
      </c>
      <c r="C10" s="57"/>
      <c r="D10" s="17">
        <v>10</v>
      </c>
      <c r="E10" s="17">
        <v>15</v>
      </c>
      <c r="F10" s="18">
        <v>300</v>
      </c>
      <c r="G10" s="63">
        <f t="shared" si="1"/>
        <v>3000</v>
      </c>
      <c r="H10" s="63"/>
      <c r="I10" s="62">
        <f t="shared" si="0"/>
        <v>4500</v>
      </c>
      <c r="J10" s="62"/>
      <c r="K10" s="19"/>
    </row>
    <row r="11" spans="1:11" ht="18" customHeight="1" x14ac:dyDescent="0.25">
      <c r="A11" s="3"/>
      <c r="B11" s="57"/>
      <c r="C11" s="57"/>
      <c r="D11" s="17"/>
      <c r="E11" s="17"/>
      <c r="F11" s="18"/>
      <c r="G11" s="63">
        <f t="shared" si="1"/>
        <v>0</v>
      </c>
      <c r="H11" s="63"/>
      <c r="I11" s="62">
        <f t="shared" si="0"/>
        <v>0</v>
      </c>
      <c r="J11" s="62"/>
      <c r="K11" s="19"/>
    </row>
    <row r="12" spans="1:11" ht="18" customHeight="1" x14ac:dyDescent="0.25">
      <c r="A12" s="3"/>
      <c r="B12" s="57"/>
      <c r="C12" s="57"/>
      <c r="D12" s="17"/>
      <c r="E12" s="17"/>
      <c r="F12" s="18"/>
      <c r="G12" s="63">
        <f t="shared" si="1"/>
        <v>0</v>
      </c>
      <c r="H12" s="63"/>
      <c r="I12" s="62">
        <f t="shared" si="0"/>
        <v>0</v>
      </c>
      <c r="J12" s="62"/>
      <c r="K12" s="19"/>
    </row>
    <row r="13" spans="1:11" ht="18" customHeight="1" x14ac:dyDescent="0.25">
      <c r="A13" s="3"/>
      <c r="B13" s="60" t="s">
        <v>70</v>
      </c>
      <c r="C13" s="60"/>
      <c r="D13" s="38" t="s">
        <v>63</v>
      </c>
      <c r="E13" s="39" t="s">
        <v>64</v>
      </c>
      <c r="F13" s="16"/>
      <c r="G13" s="41" t="s">
        <v>3</v>
      </c>
      <c r="H13" s="29">
        <f>SUM(G14:H17)</f>
        <v>7400</v>
      </c>
      <c r="I13" s="42" t="s">
        <v>3</v>
      </c>
      <c r="J13" s="43">
        <f>SUM(I14:J17)</f>
        <v>8600</v>
      </c>
      <c r="K13" s="48"/>
    </row>
    <row r="14" spans="1:11" ht="18" customHeight="1" x14ac:dyDescent="0.25">
      <c r="A14" s="3"/>
      <c r="B14" s="57" t="s">
        <v>71</v>
      </c>
      <c r="C14" s="57"/>
      <c r="D14" s="17">
        <v>1</v>
      </c>
      <c r="E14" s="17">
        <v>1</v>
      </c>
      <c r="F14" s="18">
        <v>5000</v>
      </c>
      <c r="G14" s="63">
        <f>D14*F14</f>
        <v>5000</v>
      </c>
      <c r="H14" s="63"/>
      <c r="I14" s="62">
        <f>E14*F14</f>
        <v>5000</v>
      </c>
      <c r="J14" s="62"/>
      <c r="K14" s="19"/>
    </row>
    <row r="15" spans="1:11" ht="18" customHeight="1" x14ac:dyDescent="0.25">
      <c r="A15" s="3"/>
      <c r="B15" s="57" t="s">
        <v>72</v>
      </c>
      <c r="C15" s="57"/>
      <c r="D15" s="17">
        <v>2</v>
      </c>
      <c r="E15" s="17">
        <v>3</v>
      </c>
      <c r="F15" s="18">
        <v>1200</v>
      </c>
      <c r="G15" s="63">
        <f t="shared" ref="G15:G17" si="2">D15*F15</f>
        <v>2400</v>
      </c>
      <c r="H15" s="63"/>
      <c r="I15" s="62">
        <f t="shared" ref="I15:I17" si="3">E15*F15</f>
        <v>3600</v>
      </c>
      <c r="J15" s="62"/>
      <c r="K15" s="19"/>
    </row>
    <row r="16" spans="1:11" ht="18" customHeight="1" x14ac:dyDescent="0.25">
      <c r="A16" s="3"/>
      <c r="B16" s="57"/>
      <c r="C16" s="57"/>
      <c r="D16" s="17"/>
      <c r="E16" s="17"/>
      <c r="F16" s="18"/>
      <c r="G16" s="63">
        <f t="shared" si="2"/>
        <v>0</v>
      </c>
      <c r="H16" s="63"/>
      <c r="I16" s="62">
        <f t="shared" si="3"/>
        <v>0</v>
      </c>
      <c r="J16" s="62"/>
      <c r="K16" s="19"/>
    </row>
    <row r="17" spans="1:11" ht="18" customHeight="1" x14ac:dyDescent="0.25">
      <c r="A17" s="3"/>
      <c r="B17" s="57"/>
      <c r="C17" s="57"/>
      <c r="D17" s="17"/>
      <c r="E17" s="17"/>
      <c r="F17" s="18"/>
      <c r="G17" s="63">
        <f t="shared" si="2"/>
        <v>0</v>
      </c>
      <c r="H17" s="63"/>
      <c r="I17" s="62">
        <f t="shared" si="3"/>
        <v>0</v>
      </c>
      <c r="J17" s="62"/>
      <c r="K17" s="19"/>
    </row>
    <row r="18" spans="1:11" ht="18" customHeight="1" x14ac:dyDescent="0.25">
      <c r="A18" s="3"/>
      <c r="B18" s="60" t="s">
        <v>73</v>
      </c>
      <c r="C18" s="60"/>
      <c r="D18" s="38" t="s">
        <v>63</v>
      </c>
      <c r="E18" s="39" t="s">
        <v>64</v>
      </c>
      <c r="F18" s="16"/>
      <c r="G18" s="41" t="s">
        <v>3</v>
      </c>
      <c r="H18" s="29">
        <f>SUM(G19:H25)</f>
        <v>15800</v>
      </c>
      <c r="I18" s="42" t="s">
        <v>3</v>
      </c>
      <c r="J18" s="43">
        <f>SUM(I19:J25)</f>
        <v>16050</v>
      </c>
      <c r="K18" s="48"/>
    </row>
    <row r="19" spans="1:11" ht="18" customHeight="1" x14ac:dyDescent="0.25">
      <c r="A19" s="3"/>
      <c r="B19" s="57" t="s">
        <v>74</v>
      </c>
      <c r="C19" s="57"/>
      <c r="D19" s="17">
        <v>1</v>
      </c>
      <c r="E19" s="17">
        <v>1</v>
      </c>
      <c r="F19" s="18">
        <v>800</v>
      </c>
      <c r="G19" s="63">
        <f>D19*F19</f>
        <v>800</v>
      </c>
      <c r="H19" s="63"/>
      <c r="I19" s="62">
        <f>E19*F19</f>
        <v>800</v>
      </c>
      <c r="J19" s="62"/>
      <c r="K19" s="19"/>
    </row>
    <row r="20" spans="1:11" ht="18" customHeight="1" x14ac:dyDescent="0.25">
      <c r="A20" s="3"/>
      <c r="B20" s="57" t="s">
        <v>75</v>
      </c>
      <c r="C20" s="57"/>
      <c r="D20" s="17">
        <v>1</v>
      </c>
      <c r="E20" s="17">
        <v>1</v>
      </c>
      <c r="F20" s="18">
        <v>750</v>
      </c>
      <c r="G20" s="63">
        <f t="shared" ref="G20:G25" si="4">D20*F20</f>
        <v>750</v>
      </c>
      <c r="H20" s="63"/>
      <c r="I20" s="62">
        <f t="shared" ref="I20:I25" si="5">E20*F20</f>
        <v>750</v>
      </c>
      <c r="J20" s="62"/>
      <c r="K20" s="19"/>
    </row>
    <row r="21" spans="1:11" ht="18" customHeight="1" x14ac:dyDescent="0.25">
      <c r="A21" s="3"/>
      <c r="B21" s="57" t="s">
        <v>76</v>
      </c>
      <c r="C21" s="57"/>
      <c r="D21" s="17">
        <v>25</v>
      </c>
      <c r="E21" s="17">
        <v>20</v>
      </c>
      <c r="F21" s="18">
        <v>250</v>
      </c>
      <c r="G21" s="63">
        <f t="shared" si="4"/>
        <v>6250</v>
      </c>
      <c r="H21" s="63"/>
      <c r="I21" s="62">
        <f t="shared" si="5"/>
        <v>5000</v>
      </c>
      <c r="J21" s="62"/>
      <c r="K21" s="19"/>
    </row>
    <row r="22" spans="1:11" ht="18" customHeight="1" x14ac:dyDescent="0.25">
      <c r="A22" s="3"/>
      <c r="B22" s="57" t="s">
        <v>77</v>
      </c>
      <c r="C22" s="57"/>
      <c r="D22" s="17">
        <v>50</v>
      </c>
      <c r="E22" s="17">
        <v>60</v>
      </c>
      <c r="F22" s="18">
        <v>150</v>
      </c>
      <c r="G22" s="63">
        <f t="shared" si="4"/>
        <v>7500</v>
      </c>
      <c r="H22" s="63"/>
      <c r="I22" s="62">
        <f t="shared" si="5"/>
        <v>9000</v>
      </c>
      <c r="J22" s="62"/>
      <c r="K22" s="19"/>
    </row>
    <row r="23" spans="1:11" ht="18" customHeight="1" x14ac:dyDescent="0.25">
      <c r="A23" s="3"/>
      <c r="B23" s="57" t="s">
        <v>78</v>
      </c>
      <c r="C23" s="57"/>
      <c r="D23" s="17">
        <v>1</v>
      </c>
      <c r="E23" s="17">
        <v>1</v>
      </c>
      <c r="F23" s="18">
        <v>500</v>
      </c>
      <c r="G23" s="63">
        <f t="shared" si="4"/>
        <v>500</v>
      </c>
      <c r="H23" s="63"/>
      <c r="I23" s="62">
        <f t="shared" si="5"/>
        <v>500</v>
      </c>
      <c r="J23" s="62"/>
      <c r="K23" s="19"/>
    </row>
    <row r="24" spans="1:11" ht="18" customHeight="1" x14ac:dyDescent="0.25">
      <c r="A24" s="3"/>
      <c r="B24" s="57"/>
      <c r="C24" s="57"/>
      <c r="D24" s="17"/>
      <c r="E24" s="17"/>
      <c r="F24" s="18"/>
      <c r="G24" s="63">
        <f t="shared" si="4"/>
        <v>0</v>
      </c>
      <c r="H24" s="63"/>
      <c r="I24" s="62">
        <f t="shared" si="5"/>
        <v>0</v>
      </c>
      <c r="J24" s="62"/>
      <c r="K24" s="19"/>
    </row>
    <row r="25" spans="1:11" ht="18" customHeight="1" x14ac:dyDescent="0.25">
      <c r="A25" s="3"/>
      <c r="B25" s="57"/>
      <c r="C25" s="57"/>
      <c r="D25" s="17"/>
      <c r="E25" s="17"/>
      <c r="F25" s="18"/>
      <c r="G25" s="63">
        <f t="shared" si="4"/>
        <v>0</v>
      </c>
      <c r="H25" s="63"/>
      <c r="I25" s="62">
        <f t="shared" si="5"/>
        <v>0</v>
      </c>
      <c r="J25" s="62"/>
      <c r="K25" s="19"/>
    </row>
    <row r="26" spans="1:11" ht="18" customHeight="1" x14ac:dyDescent="0.25">
      <c r="A26" s="3"/>
      <c r="B26" s="60" t="s">
        <v>79</v>
      </c>
      <c r="C26" s="60"/>
      <c r="D26" s="38" t="s">
        <v>63</v>
      </c>
      <c r="E26" s="39" t="s">
        <v>64</v>
      </c>
      <c r="F26" s="16"/>
      <c r="G26" s="41" t="s">
        <v>3</v>
      </c>
      <c r="H26" s="29">
        <f>SUM(G27:H30)</f>
        <v>11500</v>
      </c>
      <c r="I26" s="42" t="s">
        <v>3</v>
      </c>
      <c r="J26" s="43">
        <f>SUM(I27:J30)</f>
        <v>13325</v>
      </c>
      <c r="K26" s="48"/>
    </row>
    <row r="27" spans="1:11" ht="18" customHeight="1" x14ac:dyDescent="0.25">
      <c r="A27" s="3"/>
      <c r="B27" s="57" t="s">
        <v>80</v>
      </c>
      <c r="C27" s="57"/>
      <c r="D27" s="17">
        <v>500</v>
      </c>
      <c r="E27" s="17">
        <v>600</v>
      </c>
      <c r="F27" s="18">
        <v>15</v>
      </c>
      <c r="G27" s="63">
        <f>D27*F27</f>
        <v>7500</v>
      </c>
      <c r="H27" s="63"/>
      <c r="I27" s="62">
        <f>E27*F27</f>
        <v>9000</v>
      </c>
      <c r="J27" s="62"/>
      <c r="K27" s="19"/>
    </row>
    <row r="28" spans="1:11" ht="18" customHeight="1" x14ac:dyDescent="0.25">
      <c r="A28" s="3"/>
      <c r="B28" s="57" t="s">
        <v>81</v>
      </c>
      <c r="C28" s="57"/>
      <c r="D28" s="17">
        <v>300</v>
      </c>
      <c r="E28" s="17">
        <v>350</v>
      </c>
      <c r="F28" s="18">
        <v>10</v>
      </c>
      <c r="G28" s="63">
        <f t="shared" ref="G28:G30" si="6">D28*F28</f>
        <v>3000</v>
      </c>
      <c r="H28" s="63"/>
      <c r="I28" s="62">
        <f t="shared" ref="I28:I30" si="7">E28*F28</f>
        <v>3500</v>
      </c>
      <c r="J28" s="62"/>
      <c r="K28" s="19"/>
    </row>
    <row r="29" spans="1:11" ht="18" customHeight="1" x14ac:dyDescent="0.25">
      <c r="A29" s="3"/>
      <c r="B29" s="57" t="s">
        <v>82</v>
      </c>
      <c r="C29" s="57"/>
      <c r="D29" s="17">
        <v>200</v>
      </c>
      <c r="E29" s="17">
        <v>165</v>
      </c>
      <c r="F29" s="18">
        <v>5</v>
      </c>
      <c r="G29" s="63">
        <f t="shared" si="6"/>
        <v>1000</v>
      </c>
      <c r="H29" s="63"/>
      <c r="I29" s="62">
        <f t="shared" si="7"/>
        <v>825</v>
      </c>
      <c r="J29" s="62"/>
      <c r="K29" s="19"/>
    </row>
    <row r="30" spans="1:11" ht="18" customHeight="1" x14ac:dyDescent="0.25">
      <c r="A30" s="3"/>
      <c r="B30" s="57"/>
      <c r="C30" s="57"/>
      <c r="D30" s="17"/>
      <c r="E30" s="17"/>
      <c r="F30" s="18"/>
      <c r="G30" s="63">
        <f t="shared" si="6"/>
        <v>0</v>
      </c>
      <c r="H30" s="63"/>
      <c r="I30" s="62">
        <f t="shared" si="7"/>
        <v>0</v>
      </c>
      <c r="J30" s="62"/>
      <c r="K30" s="19"/>
    </row>
    <row r="31" spans="1:11" ht="18" customHeight="1" x14ac:dyDescent="0.25">
      <c r="A31" s="3"/>
      <c r="B31" s="60" t="s">
        <v>83</v>
      </c>
      <c r="C31" s="60"/>
      <c r="D31" s="38" t="s">
        <v>63</v>
      </c>
      <c r="E31" s="39" t="s">
        <v>64</v>
      </c>
      <c r="F31" s="16"/>
      <c r="G31" s="41" t="s">
        <v>3</v>
      </c>
      <c r="H31" s="29">
        <f>SUM(G32:H37)</f>
        <v>3750</v>
      </c>
      <c r="I31" s="42" t="s">
        <v>3</v>
      </c>
      <c r="J31" s="43">
        <f>SUM(I32:J37)</f>
        <v>2950</v>
      </c>
      <c r="K31" s="48"/>
    </row>
    <row r="32" spans="1:11" ht="18" customHeight="1" x14ac:dyDescent="0.25">
      <c r="A32" s="3"/>
      <c r="B32" s="57" t="s">
        <v>84</v>
      </c>
      <c r="C32" s="57"/>
      <c r="D32" s="17">
        <v>100</v>
      </c>
      <c r="E32" s="17">
        <v>50</v>
      </c>
      <c r="F32" s="18">
        <v>15</v>
      </c>
      <c r="G32" s="63">
        <f>D32*F32</f>
        <v>1500</v>
      </c>
      <c r="H32" s="63"/>
      <c r="I32" s="62">
        <f>E32*F32</f>
        <v>750</v>
      </c>
      <c r="J32" s="62"/>
      <c r="K32" s="19"/>
    </row>
    <row r="33" spans="1:11" ht="18" customHeight="1" x14ac:dyDescent="0.25">
      <c r="A33" s="3"/>
      <c r="B33" s="57" t="s">
        <v>85</v>
      </c>
      <c r="C33" s="57"/>
      <c r="D33" s="17">
        <v>100</v>
      </c>
      <c r="E33" s="17">
        <v>110</v>
      </c>
      <c r="F33" s="18">
        <v>10</v>
      </c>
      <c r="G33" s="63">
        <f t="shared" ref="G33:G37" si="8">D33*F33</f>
        <v>1000</v>
      </c>
      <c r="H33" s="63"/>
      <c r="I33" s="62">
        <f t="shared" ref="I33:I35" si="9">E33*F33</f>
        <v>1100</v>
      </c>
      <c r="J33" s="62"/>
      <c r="K33" s="19"/>
    </row>
    <row r="34" spans="1:11" ht="18" customHeight="1" x14ac:dyDescent="0.25">
      <c r="A34" s="3"/>
      <c r="B34" s="57" t="s">
        <v>86</v>
      </c>
      <c r="C34" s="57"/>
      <c r="D34" s="17">
        <v>100</v>
      </c>
      <c r="E34" s="17">
        <v>88</v>
      </c>
      <c r="F34" s="18">
        <v>12.5</v>
      </c>
      <c r="G34" s="63">
        <f t="shared" si="8"/>
        <v>1250</v>
      </c>
      <c r="H34" s="63"/>
      <c r="I34" s="62">
        <f t="shared" si="9"/>
        <v>1100</v>
      </c>
      <c r="J34" s="62"/>
      <c r="K34" s="19"/>
    </row>
    <row r="35" spans="1:11" ht="18" customHeight="1" x14ac:dyDescent="0.25">
      <c r="A35" s="3"/>
      <c r="B35" s="57"/>
      <c r="C35" s="57"/>
      <c r="D35" s="17"/>
      <c r="E35" s="17"/>
      <c r="F35" s="18"/>
      <c r="G35" s="63">
        <f t="shared" si="8"/>
        <v>0</v>
      </c>
      <c r="H35" s="63"/>
      <c r="I35" s="62">
        <f t="shared" si="9"/>
        <v>0</v>
      </c>
      <c r="J35" s="62"/>
      <c r="K35" s="19"/>
    </row>
    <row r="36" spans="1:11" ht="18" customHeight="1" x14ac:dyDescent="0.25">
      <c r="A36" s="3"/>
      <c r="B36" s="57"/>
      <c r="C36" s="57"/>
      <c r="D36" s="17"/>
      <c r="E36" s="17"/>
      <c r="F36" s="18"/>
      <c r="G36" s="63">
        <f t="shared" si="8"/>
        <v>0</v>
      </c>
      <c r="H36" s="63"/>
      <c r="I36" s="62">
        <f>E36*F36</f>
        <v>0</v>
      </c>
      <c r="J36" s="62"/>
      <c r="K36" s="19"/>
    </row>
    <row r="37" spans="1:11" ht="18" customHeight="1" x14ac:dyDescent="0.25">
      <c r="A37" s="3"/>
      <c r="B37" s="57"/>
      <c r="C37" s="57"/>
      <c r="D37" s="17"/>
      <c r="E37" s="17"/>
      <c r="F37" s="18"/>
      <c r="G37" s="63">
        <f t="shared" si="8"/>
        <v>0</v>
      </c>
      <c r="H37" s="63"/>
      <c r="I37" s="62">
        <f t="shared" ref="I37" si="10">E37*F37</f>
        <v>0</v>
      </c>
      <c r="J37" s="62"/>
      <c r="K37" s="19"/>
    </row>
    <row r="38" spans="1:11" ht="18" customHeight="1" x14ac:dyDescent="0.25">
      <c r="A38" s="3"/>
      <c r="B38" s="60" t="s">
        <v>53</v>
      </c>
      <c r="C38" s="60"/>
      <c r="D38" s="38" t="s">
        <v>63</v>
      </c>
      <c r="E38" s="39" t="s">
        <v>64</v>
      </c>
      <c r="F38" s="16"/>
      <c r="G38" s="41" t="s">
        <v>3</v>
      </c>
      <c r="H38" s="29">
        <f>SUM(G39:H46)</f>
        <v>2000</v>
      </c>
      <c r="I38" s="42" t="s">
        <v>3</v>
      </c>
      <c r="J38" s="43">
        <f>SUM(I39:J46)</f>
        <v>600</v>
      </c>
      <c r="K38" s="48"/>
    </row>
    <row r="39" spans="1:11" ht="18" customHeight="1" x14ac:dyDescent="0.25">
      <c r="A39" s="3"/>
      <c r="B39" s="57" t="s">
        <v>53</v>
      </c>
      <c r="C39" s="57"/>
      <c r="D39" s="17">
        <v>100</v>
      </c>
      <c r="E39" s="17">
        <v>30</v>
      </c>
      <c r="F39" s="18">
        <v>20</v>
      </c>
      <c r="G39" s="63">
        <f>D39*F39</f>
        <v>2000</v>
      </c>
      <c r="H39" s="63"/>
      <c r="I39" s="62">
        <f>E39*F39</f>
        <v>600</v>
      </c>
      <c r="J39" s="62"/>
      <c r="K39" s="19"/>
    </row>
    <row r="40" spans="1:11" ht="18" customHeight="1" x14ac:dyDescent="0.25">
      <c r="A40" s="3"/>
      <c r="B40" s="57"/>
      <c r="C40" s="57"/>
      <c r="D40" s="17"/>
      <c r="E40" s="17"/>
      <c r="F40" s="18"/>
      <c r="G40" s="63">
        <f t="shared" ref="G40:G45" si="11">D40*F40</f>
        <v>0</v>
      </c>
      <c r="H40" s="63"/>
      <c r="I40" s="62">
        <f t="shared" ref="I40:I45" si="12">E40*F40</f>
        <v>0</v>
      </c>
      <c r="J40" s="62"/>
      <c r="K40" s="19"/>
    </row>
    <row r="41" spans="1:11" ht="18" customHeight="1" x14ac:dyDescent="0.25">
      <c r="A41" s="3"/>
      <c r="B41" s="57"/>
      <c r="C41" s="57"/>
      <c r="D41" s="17"/>
      <c r="E41" s="17"/>
      <c r="F41" s="18"/>
      <c r="G41" s="63">
        <f t="shared" si="11"/>
        <v>0</v>
      </c>
      <c r="H41" s="63"/>
      <c r="I41" s="62">
        <f t="shared" si="12"/>
        <v>0</v>
      </c>
      <c r="J41" s="62"/>
      <c r="K41" s="19"/>
    </row>
    <row r="42" spans="1:11" ht="18" customHeight="1" x14ac:dyDescent="0.25">
      <c r="A42" s="3"/>
      <c r="B42" s="57"/>
      <c r="C42" s="57"/>
      <c r="D42" s="17"/>
      <c r="E42" s="17"/>
      <c r="F42" s="18"/>
      <c r="G42" s="63">
        <f t="shared" si="11"/>
        <v>0</v>
      </c>
      <c r="H42" s="63"/>
      <c r="I42" s="62">
        <f t="shared" si="12"/>
        <v>0</v>
      </c>
      <c r="J42" s="62"/>
      <c r="K42" s="19"/>
    </row>
    <row r="43" spans="1:11" ht="18" customHeight="1" x14ac:dyDescent="0.25">
      <c r="A43" s="3"/>
      <c r="B43" s="57"/>
      <c r="C43" s="57"/>
      <c r="D43" s="17"/>
      <c r="E43" s="17"/>
      <c r="F43" s="18"/>
      <c r="G43" s="63">
        <f t="shared" si="11"/>
        <v>0</v>
      </c>
      <c r="H43" s="63"/>
      <c r="I43" s="62">
        <f t="shared" si="12"/>
        <v>0</v>
      </c>
      <c r="J43" s="62"/>
      <c r="K43" s="19"/>
    </row>
    <row r="44" spans="1:11" ht="18" customHeight="1" x14ac:dyDescent="0.25">
      <c r="A44" s="3"/>
      <c r="B44" s="57"/>
      <c r="C44" s="57"/>
      <c r="D44" s="17"/>
      <c r="E44" s="17"/>
      <c r="F44" s="18"/>
      <c r="G44" s="63">
        <f t="shared" si="11"/>
        <v>0</v>
      </c>
      <c r="H44" s="63"/>
      <c r="I44" s="62">
        <f t="shared" si="12"/>
        <v>0</v>
      </c>
      <c r="J44" s="62"/>
      <c r="K44" s="19"/>
    </row>
    <row r="45" spans="1:11" ht="18" customHeight="1" x14ac:dyDescent="0.25">
      <c r="A45" s="3"/>
      <c r="B45" s="57"/>
      <c r="C45" s="57"/>
      <c r="D45" s="17"/>
      <c r="E45" s="17"/>
      <c r="F45" s="18"/>
      <c r="G45" s="63">
        <f t="shared" si="11"/>
        <v>0</v>
      </c>
      <c r="H45" s="63"/>
      <c r="I45" s="62">
        <f t="shared" si="12"/>
        <v>0</v>
      </c>
      <c r="J45" s="62"/>
      <c r="K45" s="19"/>
    </row>
    <row r="46" spans="1:11" ht="18" customHeight="1" x14ac:dyDescent="0.25">
      <c r="A46" s="3"/>
      <c r="B46" s="57"/>
      <c r="C46" s="57"/>
      <c r="D46" s="17"/>
      <c r="E46" s="17"/>
      <c r="F46" s="18"/>
      <c r="G46" s="63">
        <f>D46*F46</f>
        <v>0</v>
      </c>
      <c r="H46" s="63"/>
      <c r="I46" s="62">
        <f>E46*F46</f>
        <v>0</v>
      </c>
      <c r="J46" s="62"/>
      <c r="K46" s="19"/>
    </row>
  </sheetData>
  <mergeCells count="118">
    <mergeCell ref="B7:C7"/>
    <mergeCell ref="G7:H7"/>
    <mergeCell ref="I7:J7"/>
    <mergeCell ref="B8:C8"/>
    <mergeCell ref="D4:E4"/>
    <mergeCell ref="B16:C16"/>
    <mergeCell ref="G16:H16"/>
    <mergeCell ref="I16:J16"/>
    <mergeCell ref="B17:C17"/>
    <mergeCell ref="B15:C15"/>
    <mergeCell ref="G15:H15"/>
    <mergeCell ref="I15:J15"/>
    <mergeCell ref="B11:C11"/>
    <mergeCell ref="G11:H11"/>
    <mergeCell ref="I11:J11"/>
    <mergeCell ref="B12:C12"/>
    <mergeCell ref="I10:J10"/>
    <mergeCell ref="G4:H4"/>
    <mergeCell ref="I4:J4"/>
    <mergeCell ref="B5:C5"/>
    <mergeCell ref="B6:C6"/>
    <mergeCell ref="G6:H6"/>
    <mergeCell ref="I6:J6"/>
    <mergeCell ref="G17:H17"/>
    <mergeCell ref="B24:C24"/>
    <mergeCell ref="G24:H24"/>
    <mergeCell ref="I24:J24"/>
    <mergeCell ref="B38:C38"/>
    <mergeCell ref="B39:C39"/>
    <mergeCell ref="G39:H39"/>
    <mergeCell ref="G29:H29"/>
    <mergeCell ref="I29:J29"/>
    <mergeCell ref="B30:C30"/>
    <mergeCell ref="B28:C28"/>
    <mergeCell ref="G28:H28"/>
    <mergeCell ref="I28:J28"/>
    <mergeCell ref="G35:H35"/>
    <mergeCell ref="I35:J35"/>
    <mergeCell ref="B34:C34"/>
    <mergeCell ref="G34:H34"/>
    <mergeCell ref="I34:J34"/>
    <mergeCell ref="B35:C35"/>
    <mergeCell ref="B33:C33"/>
    <mergeCell ref="G33:H33"/>
    <mergeCell ref="I33:J33"/>
    <mergeCell ref="B29:C29"/>
    <mergeCell ref="G25:H25"/>
    <mergeCell ref="I25:J25"/>
    <mergeCell ref="G27:H27"/>
    <mergeCell ref="I27:J27"/>
    <mergeCell ref="B25:C25"/>
    <mergeCell ref="G46:H46"/>
    <mergeCell ref="I46:J46"/>
    <mergeCell ref="G44:H44"/>
    <mergeCell ref="I44:J44"/>
    <mergeCell ref="B45:C45"/>
    <mergeCell ref="G45:H45"/>
    <mergeCell ref="B46:C46"/>
    <mergeCell ref="I39:J39"/>
    <mergeCell ref="B40:C40"/>
    <mergeCell ref="G40:H40"/>
    <mergeCell ref="I40:J40"/>
    <mergeCell ref="B41:C41"/>
    <mergeCell ref="G41:H41"/>
    <mergeCell ref="I41:J41"/>
    <mergeCell ref="B44:C44"/>
    <mergeCell ref="B43:C43"/>
    <mergeCell ref="G43:H43"/>
    <mergeCell ref="I43:J43"/>
    <mergeCell ref="B42:C42"/>
    <mergeCell ref="G42:H42"/>
    <mergeCell ref="I42:J42"/>
    <mergeCell ref="G8:H8"/>
    <mergeCell ref="I8:J8"/>
    <mergeCell ref="B9:C9"/>
    <mergeCell ref="G9:H9"/>
    <mergeCell ref="I9:J9"/>
    <mergeCell ref="B10:C10"/>
    <mergeCell ref="G10:H10"/>
    <mergeCell ref="B13:C13"/>
    <mergeCell ref="B14:C14"/>
    <mergeCell ref="G14:H14"/>
    <mergeCell ref="I14:J14"/>
    <mergeCell ref="G12:H12"/>
    <mergeCell ref="I12:J12"/>
    <mergeCell ref="G19:H19"/>
    <mergeCell ref="I19:J19"/>
    <mergeCell ref="B20:C20"/>
    <mergeCell ref="G20:H20"/>
    <mergeCell ref="I20:J20"/>
    <mergeCell ref="B21:C21"/>
    <mergeCell ref="G21:H21"/>
    <mergeCell ref="I21:J21"/>
    <mergeCell ref="I23:J23"/>
    <mergeCell ref="B26:C26"/>
    <mergeCell ref="B27:C27"/>
    <mergeCell ref="B4:C4"/>
    <mergeCell ref="I45:J45"/>
    <mergeCell ref="B36:C36"/>
    <mergeCell ref="G36:H36"/>
    <mergeCell ref="I36:J36"/>
    <mergeCell ref="B37:C37"/>
    <mergeCell ref="G37:H37"/>
    <mergeCell ref="I37:J37"/>
    <mergeCell ref="G30:H30"/>
    <mergeCell ref="I30:J30"/>
    <mergeCell ref="B31:C31"/>
    <mergeCell ref="B32:C32"/>
    <mergeCell ref="G32:H32"/>
    <mergeCell ref="I32:J32"/>
    <mergeCell ref="I17:J17"/>
    <mergeCell ref="B18:C18"/>
    <mergeCell ref="B19:C19"/>
    <mergeCell ref="B22:C22"/>
    <mergeCell ref="G22:H22"/>
    <mergeCell ref="I22:J22"/>
    <mergeCell ref="B23:C23"/>
    <mergeCell ref="G23:H23"/>
  </mergeCells>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sheetPr>
  <dimension ref="A1:D10"/>
  <sheetViews>
    <sheetView showGridLines="0" workbookViewId="0"/>
  </sheetViews>
  <sheetFormatPr defaultColWidth="11" defaultRowHeight="15.75" x14ac:dyDescent="0.25"/>
  <cols>
    <col min="1" max="1" width="1.5" style="1" customWidth="1"/>
    <col min="2" max="4" width="24" style="4" customWidth="1"/>
  </cols>
  <sheetData>
    <row r="1" spans="1:4" ht="36" customHeight="1" x14ac:dyDescent="0.25">
      <c r="B1" s="14" t="s">
        <v>59</v>
      </c>
      <c r="C1" s="6"/>
      <c r="D1" s="6"/>
    </row>
    <row r="2" spans="1:4" ht="18" customHeight="1" x14ac:dyDescent="0.25">
      <c r="B2" s="11"/>
      <c r="C2" s="7"/>
      <c r="D2" s="7"/>
    </row>
    <row r="3" spans="1:4" ht="24" customHeight="1" x14ac:dyDescent="0.25">
      <c r="B3" s="64" t="s">
        <v>87</v>
      </c>
      <c r="C3" s="64"/>
      <c r="D3" s="64"/>
    </row>
    <row r="4" spans="1:4" ht="24" customHeight="1" x14ac:dyDescent="0.25">
      <c r="A4" s="3"/>
      <c r="B4" s="20"/>
      <c r="C4" s="21" t="s">
        <v>63</v>
      </c>
      <c r="D4" s="22" t="s">
        <v>64</v>
      </c>
    </row>
    <row r="5" spans="1:4" ht="24" customHeight="1" x14ac:dyDescent="0.25">
      <c r="A5" s="3"/>
      <c r="B5" s="23" t="s">
        <v>88</v>
      </c>
      <c r="C5" s="24">
        <f>'Orçamento do evento'!$C$2</f>
        <v>9500</v>
      </c>
      <c r="D5" s="25">
        <f>'Orçamento do evento'!$C$3</f>
        <v>7830</v>
      </c>
    </row>
    <row r="6" spans="1:4" ht="24" customHeight="1" x14ac:dyDescent="0.25">
      <c r="A6" s="3"/>
      <c r="B6" s="23" t="s">
        <v>89</v>
      </c>
      <c r="C6" s="24">
        <f>'Receita do evento'!C2</f>
        <v>63800</v>
      </c>
      <c r="D6" s="25">
        <f>'Receita do evento'!C3</f>
        <v>65725</v>
      </c>
    </row>
    <row r="8" spans="1:4" ht="24" customHeight="1" x14ac:dyDescent="0.25">
      <c r="B8" s="64" t="s">
        <v>90</v>
      </c>
      <c r="C8" s="64"/>
      <c r="D8" s="64"/>
    </row>
    <row r="9" spans="1:4" ht="24" customHeight="1" x14ac:dyDescent="0.25">
      <c r="A9" s="3"/>
      <c r="B9" s="20"/>
      <c r="C9" s="21" t="s">
        <v>63</v>
      </c>
      <c r="D9" s="22" t="s">
        <v>64</v>
      </c>
    </row>
    <row r="10" spans="1:4" ht="24" customHeight="1" x14ac:dyDescent="0.25">
      <c r="A10" s="3"/>
      <c r="B10" s="23" t="s">
        <v>91</v>
      </c>
      <c r="C10" s="24">
        <f>SUM(C6-C5)</f>
        <v>54300</v>
      </c>
      <c r="D10" s="26">
        <f>SUM(D6-D5)</f>
        <v>57895</v>
      </c>
    </row>
  </sheetData>
  <mergeCells count="2">
    <mergeCell ref="B8:D8"/>
    <mergeCell ref="B3:D3"/>
  </mergeCells>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sheetPr>
  <dimension ref="A1:I70"/>
  <sheetViews>
    <sheetView showGridLines="0" workbookViewId="0"/>
  </sheetViews>
  <sheetFormatPr defaultColWidth="11" defaultRowHeight="15.75" x14ac:dyDescent="0.25"/>
  <cols>
    <col min="1" max="1" width="2.625" customWidth="1"/>
    <col min="2" max="2" width="29.375" customWidth="1"/>
    <col min="3" max="3" width="19" customWidth="1"/>
    <col min="4" max="4" width="17.75" customWidth="1"/>
    <col min="5" max="5" width="3.5" customWidth="1"/>
  </cols>
  <sheetData>
    <row r="1" spans="1:9" ht="36" customHeight="1" x14ac:dyDescent="0.25">
      <c r="A1" s="1"/>
      <c r="B1" s="14" t="s">
        <v>9</v>
      </c>
      <c r="C1" s="6"/>
      <c r="D1" s="6"/>
    </row>
    <row r="2" spans="1:9" ht="18" customHeight="1" x14ac:dyDescent="0.25">
      <c r="A2" s="1"/>
      <c r="B2" s="11"/>
      <c r="C2" s="7"/>
      <c r="D2" s="7"/>
    </row>
    <row r="3" spans="1:9" ht="48" customHeight="1" x14ac:dyDescent="0.3">
      <c r="B3" s="27" t="s">
        <v>10</v>
      </c>
      <c r="C3" s="51" t="s">
        <v>11</v>
      </c>
      <c r="D3" s="33" t="s">
        <v>12</v>
      </c>
      <c r="E3" s="9"/>
      <c r="F3" s="9"/>
      <c r="G3" s="9"/>
      <c r="H3" s="9"/>
      <c r="I3" s="9"/>
    </row>
    <row r="4" spans="1:9" ht="18" customHeight="1" x14ac:dyDescent="0.3">
      <c r="B4" s="28" t="str">
        <f>'Orçamento do evento'!B5:C5</f>
        <v>Local</v>
      </c>
      <c r="C4" s="50">
        <f>'Orçamento do evento'!D5</f>
        <v>1500</v>
      </c>
      <c r="D4" s="32">
        <f>C4/C13</f>
        <v>0.15789473684210525</v>
      </c>
      <c r="E4" s="9"/>
      <c r="F4" s="9"/>
      <c r="G4" s="9"/>
      <c r="H4" s="9"/>
      <c r="I4" s="9"/>
    </row>
    <row r="5" spans="1:9" ht="18" customHeight="1" x14ac:dyDescent="0.3">
      <c r="B5" s="28" t="str">
        <f>'Orçamento do evento'!B13:C13</f>
        <v>Deslocamento</v>
      </c>
      <c r="C5" s="50">
        <f>'Orçamento do evento'!D13</f>
        <v>1600</v>
      </c>
      <c r="D5" s="32">
        <f>C5/C13</f>
        <v>0.16842105263157894</v>
      </c>
      <c r="E5" s="9"/>
      <c r="F5" s="9"/>
      <c r="G5" s="9"/>
      <c r="H5" s="9"/>
      <c r="I5" s="9"/>
    </row>
    <row r="6" spans="1:9" ht="18" customHeight="1" x14ac:dyDescent="0.3">
      <c r="B6" s="28" t="str">
        <f>'Orçamento do evento'!B18:C18</f>
        <v>Relações públicas</v>
      </c>
      <c r="C6" s="50">
        <f>'Orçamento do evento'!D18</f>
        <v>1250</v>
      </c>
      <c r="D6" s="32">
        <f>C6/C13</f>
        <v>0.13157894736842105</v>
      </c>
      <c r="E6" s="9"/>
      <c r="F6" s="9"/>
      <c r="G6" s="9"/>
      <c r="H6" s="9"/>
      <c r="I6" s="9"/>
    </row>
    <row r="7" spans="1:9" ht="15.95" customHeight="1" x14ac:dyDescent="0.3">
      <c r="B7" s="28" t="str">
        <f>'Orçamento do evento'!B23:C23</f>
        <v>Décor</v>
      </c>
      <c r="C7" s="50">
        <f>'Orçamento do evento'!D23</f>
        <v>300</v>
      </c>
      <c r="D7" s="32">
        <f>C7/C13</f>
        <v>3.1578947368421054E-2</v>
      </c>
      <c r="E7" s="9"/>
      <c r="F7" s="9"/>
      <c r="G7" s="9"/>
      <c r="H7" s="9"/>
      <c r="I7" s="9"/>
    </row>
    <row r="8" spans="1:9" ht="15.95" customHeight="1" x14ac:dyDescent="0.3">
      <c r="B8" s="28" t="str">
        <f>'Orçamento do evento'!B28:C28</f>
        <v>Programação do evento</v>
      </c>
      <c r="C8" s="50">
        <f>'Orçamento do evento'!D28</f>
        <v>2000</v>
      </c>
      <c r="D8" s="32">
        <f>C8/C13</f>
        <v>0.21052631578947367</v>
      </c>
      <c r="E8" s="9"/>
      <c r="F8" s="9"/>
      <c r="G8" s="9"/>
      <c r="H8" s="9"/>
      <c r="I8" s="9"/>
    </row>
    <row r="9" spans="1:9" ht="17.25" x14ac:dyDescent="0.3">
      <c r="B9" s="28" t="str">
        <f>'Orçamento do evento'!B35:C35</f>
        <v>Redes sociais</v>
      </c>
      <c r="C9" s="50">
        <f>'Orçamento do evento'!D35</f>
        <v>350</v>
      </c>
      <c r="D9" s="32">
        <f>C9/C13</f>
        <v>3.6842105263157891E-2</v>
      </c>
      <c r="E9" s="9"/>
      <c r="F9" s="9"/>
      <c r="G9" s="9"/>
      <c r="H9" s="9"/>
      <c r="I9" s="9"/>
    </row>
    <row r="10" spans="1:9" ht="15.95" customHeight="1" x14ac:dyDescent="0.3">
      <c r="B10" s="28" t="str">
        <f>'Orçamento do evento'!B44:C44</f>
        <v>Publicidade</v>
      </c>
      <c r="C10" s="50">
        <f>'Orçamento do evento'!D44</f>
        <v>1400</v>
      </c>
      <c r="D10" s="32">
        <f>C10/C13</f>
        <v>0.14736842105263157</v>
      </c>
      <c r="E10" s="9"/>
      <c r="F10" s="9"/>
      <c r="G10" s="9"/>
      <c r="H10" s="9"/>
      <c r="I10" s="9"/>
    </row>
    <row r="11" spans="1:9" ht="17.25" x14ac:dyDescent="0.3">
      <c r="B11" s="28" t="str">
        <f>'Orçamento do evento'!B52:C52</f>
        <v>Lanches</v>
      </c>
      <c r="C11" s="50">
        <f>'Orçamento do evento'!D52</f>
        <v>500</v>
      </c>
      <c r="D11" s="32">
        <f>C11/C13</f>
        <v>5.2631578947368418E-2</v>
      </c>
      <c r="E11" s="9"/>
      <c r="F11" s="9"/>
      <c r="G11" s="9"/>
      <c r="H11" s="9"/>
      <c r="I11" s="9"/>
    </row>
    <row r="12" spans="1:9" ht="17.25" x14ac:dyDescent="0.3">
      <c r="B12" s="28" t="str">
        <f>'Orçamento do evento'!B58:C58</f>
        <v>Outros</v>
      </c>
      <c r="C12" s="50">
        <f>'Orçamento do evento'!D58</f>
        <v>600</v>
      </c>
      <c r="D12" s="32">
        <f>C12/C13</f>
        <v>6.3157894736842107E-2</v>
      </c>
      <c r="E12" s="9"/>
      <c r="F12" s="9"/>
      <c r="G12" s="9"/>
      <c r="H12" s="9"/>
      <c r="I12" s="9"/>
    </row>
    <row r="13" spans="1:9" ht="17.25" x14ac:dyDescent="0.3">
      <c r="B13" s="9"/>
      <c r="C13" s="13">
        <f>SUM(C4:C12)</f>
        <v>9500</v>
      </c>
      <c r="D13" s="10"/>
      <c r="E13" s="9"/>
      <c r="F13" s="9"/>
      <c r="G13" s="9"/>
      <c r="H13" s="9"/>
      <c r="I13" s="9"/>
    </row>
    <row r="14" spans="1:9" ht="17.25" x14ac:dyDescent="0.3">
      <c r="B14" s="9"/>
      <c r="C14" s="9"/>
      <c r="D14" s="9"/>
      <c r="E14" s="9"/>
      <c r="F14" s="9"/>
      <c r="G14" s="9"/>
      <c r="H14" s="9"/>
      <c r="I14" s="9"/>
    </row>
    <row r="15" spans="1:9" ht="17.25" x14ac:dyDescent="0.3">
      <c r="B15" s="9"/>
      <c r="C15" s="9"/>
      <c r="D15" s="9"/>
      <c r="E15" s="9"/>
      <c r="F15" s="9"/>
      <c r="G15" s="9"/>
      <c r="H15" s="9"/>
      <c r="I15" s="9"/>
    </row>
    <row r="16" spans="1:9" ht="17.25" x14ac:dyDescent="0.3">
      <c r="B16" s="9"/>
      <c r="C16" s="9"/>
      <c r="D16" s="9"/>
      <c r="E16" s="9"/>
      <c r="F16" s="9"/>
      <c r="G16" s="9"/>
      <c r="H16" s="9"/>
      <c r="I16" s="9"/>
    </row>
    <row r="17" spans="2:9" ht="17.25" x14ac:dyDescent="0.3">
      <c r="B17" s="9"/>
      <c r="C17" s="9"/>
      <c r="D17" s="9"/>
      <c r="E17" s="9"/>
      <c r="F17" s="9"/>
      <c r="G17" s="9"/>
      <c r="H17" s="9"/>
      <c r="I17" s="9"/>
    </row>
    <row r="18" spans="2:9" ht="17.25" x14ac:dyDescent="0.3">
      <c r="B18" s="9"/>
      <c r="C18" s="9"/>
      <c r="D18" s="9"/>
      <c r="E18" s="9"/>
      <c r="F18" s="9"/>
      <c r="G18" s="9"/>
      <c r="H18" s="9"/>
      <c r="I18" s="9"/>
    </row>
    <row r="19" spans="2:9" ht="17.25" x14ac:dyDescent="0.3">
      <c r="B19" s="9"/>
      <c r="C19" s="9"/>
      <c r="D19" s="9"/>
      <c r="E19" s="9"/>
      <c r="F19" s="9"/>
      <c r="G19" s="9"/>
      <c r="H19" s="9"/>
      <c r="I19" s="9"/>
    </row>
    <row r="20" spans="2:9" ht="17.25" x14ac:dyDescent="0.3">
      <c r="B20" s="9"/>
      <c r="C20" s="9"/>
      <c r="D20" s="9"/>
      <c r="E20" s="9"/>
      <c r="F20" s="9"/>
      <c r="G20" s="9"/>
      <c r="H20" s="9"/>
      <c r="I20" s="9"/>
    </row>
    <row r="21" spans="2:9" ht="17.25" x14ac:dyDescent="0.3">
      <c r="B21" s="9"/>
      <c r="C21" s="9"/>
      <c r="D21" s="9"/>
      <c r="E21" s="9"/>
      <c r="F21" s="9"/>
      <c r="G21" s="9"/>
      <c r="H21" s="9"/>
      <c r="I21" s="9"/>
    </row>
    <row r="22" spans="2:9" ht="17.25" x14ac:dyDescent="0.3">
      <c r="B22" s="9"/>
      <c r="C22" s="9"/>
      <c r="D22" s="9"/>
      <c r="E22" s="9"/>
      <c r="F22" s="9"/>
      <c r="G22" s="9"/>
      <c r="H22" s="9"/>
      <c r="I22" s="9"/>
    </row>
    <row r="23" spans="2:9" ht="17.25" x14ac:dyDescent="0.3">
      <c r="B23" s="9"/>
      <c r="C23" s="9"/>
      <c r="D23" s="9"/>
      <c r="E23" s="9"/>
      <c r="F23" s="9"/>
      <c r="G23" s="9"/>
      <c r="H23" s="9"/>
      <c r="I23" s="9"/>
    </row>
    <row r="24" spans="2:9" ht="17.25" x14ac:dyDescent="0.3">
      <c r="B24" s="9"/>
      <c r="C24" s="9"/>
      <c r="D24" s="9"/>
      <c r="E24" s="9"/>
      <c r="F24" s="9"/>
      <c r="G24" s="9"/>
      <c r="H24" s="9"/>
      <c r="I24" s="9"/>
    </row>
    <row r="25" spans="2:9" ht="17.25" x14ac:dyDescent="0.3">
      <c r="B25" s="9"/>
      <c r="C25" s="9"/>
      <c r="D25" s="9"/>
      <c r="E25" s="9"/>
      <c r="F25" s="9"/>
      <c r="G25" s="9"/>
      <c r="H25" s="9"/>
      <c r="I25" s="9"/>
    </row>
    <row r="26" spans="2:9" ht="17.25" x14ac:dyDescent="0.3">
      <c r="B26" s="9"/>
      <c r="C26" s="9"/>
      <c r="D26" s="9"/>
      <c r="E26" s="9"/>
      <c r="F26" s="9"/>
      <c r="G26" s="9"/>
      <c r="H26" s="9"/>
      <c r="I26" s="9"/>
    </row>
    <row r="27" spans="2:9" ht="17.25" x14ac:dyDescent="0.3">
      <c r="B27" s="9"/>
      <c r="C27" s="9"/>
      <c r="D27" s="9"/>
      <c r="E27" s="9"/>
      <c r="F27" s="9"/>
      <c r="G27" s="9"/>
      <c r="H27" s="9"/>
      <c r="I27" s="9"/>
    </row>
    <row r="28" spans="2:9" ht="17.25" x14ac:dyDescent="0.3">
      <c r="B28" s="9"/>
      <c r="C28" s="9"/>
      <c r="D28" s="9"/>
      <c r="E28" s="9"/>
      <c r="F28" s="9"/>
      <c r="G28" s="9"/>
      <c r="H28" s="9"/>
      <c r="I28" s="9"/>
    </row>
    <row r="29" spans="2:9" ht="17.25" x14ac:dyDescent="0.3">
      <c r="B29" s="9"/>
      <c r="C29" s="9"/>
      <c r="D29" s="9"/>
      <c r="E29" s="9"/>
      <c r="F29" s="9"/>
      <c r="G29" s="9"/>
      <c r="H29" s="9"/>
      <c r="I29" s="9"/>
    </row>
    <row r="30" spans="2:9" ht="17.25" x14ac:dyDescent="0.3">
      <c r="B30" s="9"/>
      <c r="C30" s="9"/>
      <c r="D30" s="9"/>
      <c r="E30" s="9"/>
      <c r="F30" s="9"/>
      <c r="G30" s="9"/>
      <c r="H30" s="9"/>
      <c r="I30" s="9"/>
    </row>
    <row r="31" spans="2:9" ht="17.25" x14ac:dyDescent="0.3">
      <c r="B31" s="9"/>
      <c r="C31" s="9"/>
      <c r="D31" s="9"/>
      <c r="E31" s="9"/>
      <c r="F31" s="9"/>
      <c r="G31" s="9"/>
      <c r="H31" s="9"/>
      <c r="I31" s="9"/>
    </row>
    <row r="32" spans="2:9" ht="17.25" x14ac:dyDescent="0.3">
      <c r="B32" s="9"/>
      <c r="C32" s="9"/>
      <c r="D32" s="9"/>
      <c r="E32" s="9"/>
      <c r="F32" s="9"/>
      <c r="G32" s="9"/>
      <c r="H32" s="9"/>
      <c r="I32" s="9"/>
    </row>
    <row r="33" spans="2:9" ht="17.25" x14ac:dyDescent="0.3">
      <c r="B33" s="9"/>
      <c r="C33" s="9"/>
      <c r="D33" s="9"/>
      <c r="E33" s="9"/>
      <c r="F33" s="9"/>
      <c r="G33" s="9"/>
      <c r="H33" s="9"/>
      <c r="I33" s="9"/>
    </row>
    <row r="34" spans="2:9" ht="17.25" x14ac:dyDescent="0.3">
      <c r="B34" s="9"/>
      <c r="C34" s="9"/>
      <c r="D34" s="9"/>
      <c r="E34" s="9"/>
      <c r="F34" s="9"/>
      <c r="G34" s="9"/>
      <c r="H34" s="9"/>
      <c r="I34" s="9"/>
    </row>
    <row r="35" spans="2:9" ht="17.25" x14ac:dyDescent="0.3">
      <c r="B35" s="9"/>
      <c r="C35" s="9"/>
      <c r="D35" s="9"/>
      <c r="E35" s="9"/>
      <c r="F35" s="9"/>
      <c r="G35" s="9"/>
      <c r="H35" s="9"/>
      <c r="I35" s="9"/>
    </row>
    <row r="36" spans="2:9" ht="17.25" x14ac:dyDescent="0.3">
      <c r="B36" s="9"/>
      <c r="C36" s="9"/>
      <c r="D36" s="9"/>
      <c r="E36" s="9"/>
      <c r="F36" s="9"/>
      <c r="G36" s="9"/>
      <c r="H36" s="9"/>
      <c r="I36" s="9"/>
    </row>
    <row r="37" spans="2:9" ht="17.25" x14ac:dyDescent="0.3">
      <c r="B37" s="9"/>
      <c r="C37" s="9"/>
      <c r="D37" s="9"/>
      <c r="E37" s="9"/>
      <c r="F37" s="9"/>
      <c r="G37" s="9"/>
      <c r="H37" s="9"/>
      <c r="I37" s="9"/>
    </row>
    <row r="38" spans="2:9" ht="17.25" x14ac:dyDescent="0.3">
      <c r="B38" s="9"/>
      <c r="C38" s="9"/>
      <c r="D38" s="9"/>
      <c r="E38" s="9"/>
      <c r="F38" s="9"/>
      <c r="G38" s="9"/>
      <c r="H38" s="9"/>
      <c r="I38" s="9"/>
    </row>
    <row r="39" spans="2:9" ht="17.25" x14ac:dyDescent="0.3">
      <c r="B39" s="9"/>
      <c r="C39" s="9"/>
      <c r="D39" s="9"/>
      <c r="E39" s="9"/>
      <c r="F39" s="9"/>
      <c r="G39" s="9"/>
      <c r="H39" s="9"/>
      <c r="I39" s="9"/>
    </row>
    <row r="40" spans="2:9" ht="17.25" x14ac:dyDescent="0.3">
      <c r="B40" s="9"/>
      <c r="C40" s="9"/>
      <c r="D40" s="9"/>
      <c r="E40" s="9"/>
      <c r="F40" s="9"/>
      <c r="G40" s="9"/>
      <c r="H40" s="9"/>
      <c r="I40" s="9"/>
    </row>
    <row r="41" spans="2:9" ht="17.25" x14ac:dyDescent="0.3">
      <c r="B41" s="9"/>
      <c r="C41" s="9"/>
      <c r="D41" s="9"/>
      <c r="E41" s="9"/>
      <c r="F41" s="9"/>
      <c r="G41" s="9"/>
      <c r="H41" s="9"/>
      <c r="I41" s="9"/>
    </row>
    <row r="42" spans="2:9" ht="17.25" x14ac:dyDescent="0.3">
      <c r="B42" s="9"/>
      <c r="C42" s="9"/>
      <c r="D42" s="9"/>
      <c r="E42" s="9"/>
      <c r="F42" s="9"/>
      <c r="G42" s="9"/>
      <c r="H42" s="9"/>
      <c r="I42" s="9"/>
    </row>
    <row r="43" spans="2:9" ht="17.25" x14ac:dyDescent="0.3">
      <c r="B43" s="9"/>
      <c r="C43" s="9"/>
      <c r="D43" s="9"/>
      <c r="E43" s="9"/>
      <c r="F43" s="9"/>
      <c r="G43" s="9"/>
      <c r="H43" s="9"/>
      <c r="I43" s="9"/>
    </row>
    <row r="44" spans="2:9" ht="17.25" x14ac:dyDescent="0.3">
      <c r="B44" s="9"/>
      <c r="C44" s="9"/>
      <c r="D44" s="9"/>
      <c r="E44" s="9"/>
      <c r="F44" s="9"/>
      <c r="G44" s="9"/>
      <c r="H44" s="9"/>
      <c r="I44" s="9"/>
    </row>
    <row r="45" spans="2:9" ht="17.25" x14ac:dyDescent="0.3">
      <c r="B45" s="9"/>
      <c r="C45" s="9"/>
      <c r="D45" s="9"/>
      <c r="E45" s="9"/>
      <c r="F45" s="9"/>
      <c r="G45" s="9"/>
      <c r="H45" s="9"/>
      <c r="I45" s="9"/>
    </row>
    <row r="46" spans="2:9" ht="17.25" x14ac:dyDescent="0.3">
      <c r="B46" s="9"/>
      <c r="C46" s="9"/>
      <c r="D46" s="9"/>
      <c r="E46" s="9"/>
      <c r="F46" s="9"/>
      <c r="G46" s="9"/>
      <c r="H46" s="9"/>
      <c r="I46" s="9"/>
    </row>
    <row r="47" spans="2:9" ht="17.25" x14ac:dyDescent="0.3">
      <c r="B47" s="9"/>
      <c r="C47" s="9"/>
      <c r="D47" s="9"/>
      <c r="E47" s="9"/>
      <c r="F47" s="9"/>
      <c r="G47" s="9"/>
      <c r="H47" s="9"/>
      <c r="I47" s="9"/>
    </row>
    <row r="48" spans="2:9" ht="17.25" x14ac:dyDescent="0.3">
      <c r="B48" s="9"/>
      <c r="C48" s="9"/>
      <c r="D48" s="9"/>
      <c r="E48" s="9"/>
      <c r="F48" s="9"/>
      <c r="G48" s="9"/>
      <c r="H48" s="9"/>
      <c r="I48" s="9"/>
    </row>
    <row r="49" spans="2:9" ht="17.25" x14ac:dyDescent="0.3">
      <c r="B49" s="9"/>
      <c r="C49" s="9"/>
      <c r="D49" s="9"/>
      <c r="E49" s="9"/>
      <c r="F49" s="9"/>
      <c r="G49" s="9"/>
      <c r="H49" s="9"/>
      <c r="I49" s="9"/>
    </row>
    <row r="50" spans="2:9" ht="17.25" x14ac:dyDescent="0.3">
      <c r="B50" s="9"/>
      <c r="C50" s="9"/>
      <c r="D50" s="9"/>
      <c r="E50" s="9"/>
      <c r="F50" s="9"/>
      <c r="G50" s="9"/>
      <c r="H50" s="9"/>
      <c r="I50" s="9"/>
    </row>
    <row r="51" spans="2:9" ht="17.25" x14ac:dyDescent="0.3">
      <c r="B51" s="9"/>
      <c r="C51" s="9"/>
      <c r="D51" s="9"/>
      <c r="E51" s="9"/>
      <c r="F51" s="9"/>
      <c r="G51" s="9"/>
      <c r="H51" s="9"/>
      <c r="I51" s="9"/>
    </row>
    <row r="52" spans="2:9" ht="17.25" x14ac:dyDescent="0.3">
      <c r="B52" s="9"/>
      <c r="C52" s="9"/>
      <c r="D52" s="9"/>
      <c r="E52" s="9"/>
      <c r="F52" s="9"/>
      <c r="G52" s="9"/>
      <c r="H52" s="9"/>
      <c r="I52" s="9"/>
    </row>
    <row r="53" spans="2:9" ht="17.25" x14ac:dyDescent="0.3">
      <c r="B53" s="9"/>
      <c r="C53" s="9"/>
      <c r="D53" s="9"/>
      <c r="E53" s="9"/>
      <c r="F53" s="9"/>
      <c r="G53" s="9"/>
      <c r="H53" s="9"/>
      <c r="I53" s="9"/>
    </row>
    <row r="54" spans="2:9" ht="17.25" x14ac:dyDescent="0.3">
      <c r="B54" s="9"/>
      <c r="C54" s="9"/>
      <c r="D54" s="9"/>
      <c r="E54" s="9"/>
      <c r="F54" s="9"/>
      <c r="G54" s="9"/>
      <c r="H54" s="9"/>
      <c r="I54" s="9"/>
    </row>
    <row r="55" spans="2:9" ht="17.25" x14ac:dyDescent="0.3">
      <c r="B55" s="9"/>
      <c r="C55" s="9"/>
      <c r="D55" s="9"/>
      <c r="E55" s="9"/>
      <c r="F55" s="9"/>
      <c r="G55" s="9"/>
      <c r="H55" s="9"/>
      <c r="I55" s="9"/>
    </row>
    <row r="56" spans="2:9" ht="17.25" x14ac:dyDescent="0.3">
      <c r="B56" s="9"/>
      <c r="C56" s="9"/>
      <c r="D56" s="9"/>
      <c r="E56" s="9"/>
      <c r="F56" s="9"/>
      <c r="G56" s="9"/>
      <c r="H56" s="9"/>
      <c r="I56" s="9"/>
    </row>
    <row r="57" spans="2:9" ht="17.25" x14ac:dyDescent="0.3">
      <c r="B57" s="9"/>
      <c r="C57" s="9"/>
      <c r="D57" s="9"/>
      <c r="E57" s="9"/>
      <c r="F57" s="9"/>
      <c r="G57" s="9"/>
      <c r="H57" s="9"/>
      <c r="I57" s="9"/>
    </row>
    <row r="58" spans="2:9" ht="17.25" x14ac:dyDescent="0.3">
      <c r="B58" s="9"/>
      <c r="C58" s="9"/>
      <c r="D58" s="9"/>
      <c r="E58" s="9"/>
      <c r="F58" s="9"/>
      <c r="G58" s="9"/>
      <c r="H58" s="9"/>
      <c r="I58" s="9"/>
    </row>
    <row r="59" spans="2:9" ht="17.25" x14ac:dyDescent="0.3">
      <c r="B59" s="9"/>
      <c r="C59" s="9"/>
      <c r="D59" s="9"/>
      <c r="E59" s="9"/>
      <c r="F59" s="9"/>
      <c r="G59" s="9"/>
      <c r="H59" s="9"/>
      <c r="I59" s="9"/>
    </row>
    <row r="60" spans="2:9" ht="17.25" x14ac:dyDescent="0.3">
      <c r="B60" s="9"/>
      <c r="C60" s="9"/>
      <c r="D60" s="9"/>
      <c r="E60" s="9"/>
      <c r="F60" s="9"/>
      <c r="G60" s="9"/>
      <c r="H60" s="9"/>
      <c r="I60" s="9"/>
    </row>
    <row r="61" spans="2:9" ht="17.25" x14ac:dyDescent="0.3">
      <c r="B61" s="9"/>
      <c r="C61" s="9"/>
      <c r="D61" s="9"/>
      <c r="E61" s="9"/>
      <c r="F61" s="9"/>
      <c r="G61" s="9"/>
      <c r="H61" s="9"/>
      <c r="I61" s="9"/>
    </row>
    <row r="62" spans="2:9" ht="17.25" x14ac:dyDescent="0.3">
      <c r="B62" s="9"/>
      <c r="C62" s="9"/>
      <c r="D62" s="9"/>
      <c r="E62" s="9"/>
      <c r="F62" s="9"/>
      <c r="G62" s="9"/>
      <c r="H62" s="9"/>
      <c r="I62" s="9"/>
    </row>
    <row r="63" spans="2:9" ht="17.25" x14ac:dyDescent="0.3">
      <c r="B63" s="9"/>
      <c r="C63" s="9"/>
      <c r="D63" s="9"/>
      <c r="E63" s="9"/>
      <c r="F63" s="9"/>
      <c r="G63" s="9"/>
      <c r="H63" s="9"/>
      <c r="I63" s="9"/>
    </row>
    <row r="64" spans="2:9" ht="17.25" x14ac:dyDescent="0.3">
      <c r="B64" s="9"/>
      <c r="C64" s="9"/>
      <c r="D64" s="9"/>
      <c r="E64" s="9"/>
      <c r="F64" s="9"/>
      <c r="G64" s="9"/>
      <c r="H64" s="9"/>
      <c r="I64" s="9"/>
    </row>
    <row r="65" spans="2:9" ht="17.25" x14ac:dyDescent="0.3">
      <c r="B65" s="9"/>
      <c r="C65" s="9"/>
      <c r="D65" s="9"/>
      <c r="E65" s="9"/>
      <c r="F65" s="9"/>
      <c r="G65" s="9"/>
      <c r="H65" s="9"/>
      <c r="I65" s="9"/>
    </row>
    <row r="66" spans="2:9" ht="17.25" x14ac:dyDescent="0.3">
      <c r="B66" s="9"/>
      <c r="C66" s="9"/>
      <c r="D66" s="9"/>
      <c r="E66" s="9"/>
      <c r="F66" s="9"/>
      <c r="G66" s="9"/>
      <c r="H66" s="9"/>
      <c r="I66" s="9"/>
    </row>
    <row r="67" spans="2:9" ht="17.25" x14ac:dyDescent="0.3">
      <c r="B67" s="9"/>
      <c r="C67" s="9"/>
      <c r="D67" s="9"/>
      <c r="E67" s="9"/>
      <c r="F67" s="9"/>
      <c r="G67" s="9"/>
      <c r="H67" s="9"/>
      <c r="I67" s="9"/>
    </row>
    <row r="68" spans="2:9" ht="17.25" x14ac:dyDescent="0.3">
      <c r="B68" s="9"/>
      <c r="C68" s="9"/>
      <c r="D68" s="9"/>
      <c r="E68" s="9"/>
      <c r="F68" s="9"/>
      <c r="G68" s="9"/>
      <c r="H68" s="9"/>
      <c r="I68" s="9"/>
    </row>
    <row r="69" spans="2:9" ht="17.25" x14ac:dyDescent="0.3">
      <c r="B69" s="9"/>
      <c r="C69" s="9"/>
      <c r="D69" s="9"/>
      <c r="E69" s="9"/>
      <c r="F69" s="9"/>
      <c r="G69" s="9"/>
      <c r="H69" s="9"/>
      <c r="I69" s="9"/>
    </row>
    <row r="70" spans="2:9" ht="17.25" x14ac:dyDescent="0.3">
      <c r="B70" s="9"/>
      <c r="C70" s="9"/>
      <c r="D70" s="9"/>
      <c r="E70" s="9"/>
      <c r="F70" s="9"/>
      <c r="G70" s="9"/>
      <c r="H70" s="9"/>
      <c r="I70" s="9"/>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54BDF-2D92-46E0-8C15-EA24519BDC61}">
  <sheetPr>
    <tabColor theme="1"/>
  </sheetPr>
  <dimension ref="B2"/>
  <sheetViews>
    <sheetView showGridLines="0" workbookViewId="0">
      <selection activeCell="AC65" sqref="AC65"/>
    </sheetView>
  </sheetViews>
  <sheetFormatPr defaultColWidth="10.875" defaultRowHeight="15" x14ac:dyDescent="0.25"/>
  <cols>
    <col min="1" max="1" width="3.375" style="53" customWidth="1"/>
    <col min="2" max="2" width="88.375" style="53" customWidth="1"/>
    <col min="3" max="16384" width="10.875" style="53"/>
  </cols>
  <sheetData>
    <row r="2" spans="2:2" ht="90" x14ac:dyDescent="0.25">
      <c r="B2" s="52" t="s">
        <v>13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Orçamento do evento</vt:lpstr>
      <vt:lpstr>Receita do evento</vt:lpstr>
      <vt:lpstr>Resumo do lucro do evento</vt:lpstr>
      <vt:lpstr>Dados de gráfico</vt:lpstr>
      <vt:lpstr>– Aviso de isenção de responsab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Windows 用户</cp:lastModifiedBy>
  <dcterms:created xsi:type="dcterms:W3CDTF">2016-05-31T16:01:17Z</dcterms:created>
  <dcterms:modified xsi:type="dcterms:W3CDTF">2025-01-02T02:22:17Z</dcterms:modified>
</cp:coreProperties>
</file>